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600" windowHeight="9240" activeTab="3"/>
  </bookViews>
  <sheets>
    <sheet name="Backs" sheetId="1" r:id="rId1"/>
    <sheet name="Centres" sheetId="2" r:id="rId2"/>
    <sheet name="Rucks" sheetId="3" r:id="rId3"/>
    <sheet name="Forwards" sheetId="4" r:id="rId4"/>
  </sheets>
  <definedNames/>
  <calcPr fullCalcOnLoad="1"/>
</workbook>
</file>

<file path=xl/sharedStrings.xml><?xml version="1.0" encoding="utf-8"?>
<sst xmlns="http://schemas.openxmlformats.org/spreadsheetml/2006/main" count="1944" uniqueCount="964">
  <si>
    <t>Team</t>
  </si>
  <si>
    <t>Player</t>
  </si>
  <si>
    <t>Price</t>
  </si>
  <si>
    <t>RankSel</t>
  </si>
  <si>
    <t>Backs</t>
  </si>
  <si>
    <t>Midfielders</t>
  </si>
  <si>
    <t>Rucks</t>
  </si>
  <si>
    <t>Forwards</t>
  </si>
  <si>
    <t>Players</t>
  </si>
  <si>
    <t>TotalSpent</t>
  </si>
  <si>
    <t>AveSpent</t>
  </si>
  <si>
    <t>Total</t>
  </si>
  <si>
    <t>Money Left</t>
  </si>
  <si>
    <t>Ave Money Left</t>
  </si>
  <si>
    <t>Select</t>
  </si>
  <si>
    <t>(STK)</t>
  </si>
  <si>
    <t>(WBD)</t>
  </si>
  <si>
    <t>(CAR)</t>
  </si>
  <si>
    <t>(HAW)</t>
  </si>
  <si>
    <t>(RIC)</t>
  </si>
  <si>
    <t>(ADE)</t>
  </si>
  <si>
    <t>(GEE)</t>
  </si>
  <si>
    <t>(FRE)</t>
  </si>
  <si>
    <t>(NTH)</t>
  </si>
  <si>
    <t>(ESS)</t>
  </si>
  <si>
    <t>(SYD)</t>
  </si>
  <si>
    <t>(COL)</t>
  </si>
  <si>
    <t>(PTA)</t>
  </si>
  <si>
    <t>(MEL)</t>
  </si>
  <si>
    <t>(GCS)</t>
  </si>
  <si>
    <t>(WCE)</t>
  </si>
  <si>
    <t>(BRL)</t>
  </si>
  <si>
    <r>
      <t>GODDARD,</t>
    </r>
    <r>
      <rPr>
        <sz val="10"/>
        <rFont val="Arial"/>
        <family val="2"/>
      </rPr>
      <t> Brendon [MID] </t>
    </r>
  </si>
  <si>
    <r>
      <t>SCOTLAND,</t>
    </r>
    <r>
      <rPr>
        <sz val="10"/>
        <rFont val="Arial"/>
        <family val="2"/>
      </rPr>
      <t> Heath [MID] </t>
    </r>
  </si>
  <si>
    <r>
      <t>DELEDIO,</t>
    </r>
    <r>
      <rPr>
        <sz val="10"/>
        <rFont val="Arial"/>
        <family val="2"/>
      </rPr>
      <t> Brett [MID]</t>
    </r>
  </si>
  <si>
    <r>
      <t>SHAW,</t>
    </r>
    <r>
      <rPr>
        <sz val="10"/>
        <rFont val="Arial"/>
        <family val="2"/>
      </rPr>
      <t> Heath </t>
    </r>
  </si>
  <si>
    <r>
      <t>FISHER,</t>
    </r>
    <r>
      <rPr>
        <sz val="10"/>
        <rFont val="Arial"/>
        <family val="2"/>
      </rPr>
      <t> Sam </t>
    </r>
  </si>
  <si>
    <r>
      <t>NEWMAN,</t>
    </r>
    <r>
      <rPr>
        <sz val="10"/>
        <rFont val="Arial"/>
        <family val="2"/>
      </rPr>
      <t> Chris </t>
    </r>
  </si>
  <si>
    <r>
      <t>ENRIGHT,</t>
    </r>
    <r>
      <rPr>
        <sz val="10"/>
        <rFont val="Arial"/>
        <family val="2"/>
      </rPr>
      <t> Corey </t>
    </r>
  </si>
  <si>
    <r>
      <t>BIRCHALL,</t>
    </r>
    <r>
      <rPr>
        <sz val="10"/>
        <rFont val="Arial"/>
        <family val="2"/>
      </rPr>
      <t> Grant </t>
    </r>
  </si>
  <si>
    <r>
      <t>BOCK,</t>
    </r>
    <r>
      <rPr>
        <sz val="10"/>
        <rFont val="Arial"/>
        <family val="2"/>
      </rPr>
      <t> Nathan </t>
    </r>
  </si>
  <si>
    <r>
      <t>CARRAZZO,</t>
    </r>
    <r>
      <rPr>
        <sz val="10"/>
        <rFont val="Arial"/>
        <family val="2"/>
      </rPr>
      <t> Andrew [MID] </t>
    </r>
  </si>
  <si>
    <r>
      <t>BROUGHTON,</t>
    </r>
    <r>
      <rPr>
        <sz val="10"/>
        <rFont val="Arial"/>
        <family val="2"/>
      </rPr>
      <t> Greg </t>
    </r>
  </si>
  <si>
    <r>
      <t>SUCKLING,</t>
    </r>
    <r>
      <rPr>
        <sz val="10"/>
        <rFont val="Arial"/>
        <family val="2"/>
      </rPr>
      <t> Matt </t>
    </r>
  </si>
  <si>
    <r>
      <t>ADCOCK,</t>
    </r>
    <r>
      <rPr>
        <sz val="10"/>
        <rFont val="Arial"/>
        <family val="2"/>
      </rPr>
      <t> Jed </t>
    </r>
  </si>
  <si>
    <r>
      <t>MURPHY,</t>
    </r>
    <r>
      <rPr>
        <sz val="10"/>
        <rFont val="Arial"/>
        <family val="2"/>
      </rPr>
      <t> Robert </t>
    </r>
  </si>
  <si>
    <r>
      <t>GIBSON,</t>
    </r>
    <r>
      <rPr>
        <sz val="10"/>
        <rFont val="Arial"/>
        <family val="2"/>
      </rPr>
      <t> Josh </t>
    </r>
  </si>
  <si>
    <r>
      <t>HOULI,</t>
    </r>
    <r>
      <rPr>
        <sz val="10"/>
        <rFont val="Arial"/>
        <family val="2"/>
      </rPr>
      <t> Bachar </t>
    </r>
  </si>
  <si>
    <r>
      <t>YARRAN,</t>
    </r>
    <r>
      <rPr>
        <sz val="10"/>
        <rFont val="Arial"/>
        <family val="2"/>
      </rPr>
      <t> Chris </t>
    </r>
  </si>
  <si>
    <r>
      <t>GRUNDY,</t>
    </r>
    <r>
      <rPr>
        <sz val="10"/>
        <rFont val="Arial"/>
        <family val="2"/>
      </rPr>
      <t> Heath </t>
    </r>
  </si>
  <si>
    <r>
      <t>MERRETT,</t>
    </r>
    <r>
      <rPr>
        <sz val="10"/>
        <rFont val="Arial"/>
        <family val="2"/>
      </rPr>
      <t> Daniel </t>
    </r>
  </si>
  <si>
    <r>
      <t>JOHNCOCK,</t>
    </r>
    <r>
      <rPr>
        <sz val="10"/>
        <rFont val="Arial"/>
        <family val="2"/>
      </rPr>
      <t> Graham </t>
    </r>
  </si>
  <si>
    <r>
      <t>THOMPSON,</t>
    </r>
    <r>
      <rPr>
        <sz val="10"/>
        <rFont val="Arial"/>
        <family val="2"/>
      </rPr>
      <t> Scott D. </t>
    </r>
  </si>
  <si>
    <r>
      <t>RANCE,</t>
    </r>
    <r>
      <rPr>
        <sz val="10"/>
        <rFont val="Arial"/>
        <family val="2"/>
      </rPr>
      <t> Alex </t>
    </r>
  </si>
  <si>
    <r>
      <t>PEDERSEN,</t>
    </r>
    <r>
      <rPr>
        <sz val="10"/>
        <rFont val="Arial"/>
        <family val="2"/>
      </rPr>
      <t> Cameron </t>
    </r>
  </si>
  <si>
    <r>
      <t>HEPPELL,</t>
    </r>
    <r>
      <rPr>
        <sz val="10"/>
        <rFont val="Arial"/>
        <family val="2"/>
      </rPr>
      <t> Dyson </t>
    </r>
  </si>
  <si>
    <r>
      <t>BUTLER,</t>
    </r>
    <r>
      <rPr>
        <sz val="10"/>
        <rFont val="Arial"/>
        <family val="2"/>
      </rPr>
      <t> Sam </t>
    </r>
  </si>
  <si>
    <r>
      <t>HANLEY,</t>
    </r>
    <r>
      <rPr>
        <sz val="10"/>
        <rFont val="Arial"/>
        <family val="2"/>
      </rPr>
      <t> Pearce </t>
    </r>
  </si>
  <si>
    <r>
      <t>GWILT,</t>
    </r>
    <r>
      <rPr>
        <sz val="10"/>
        <rFont val="Arial"/>
        <family val="2"/>
      </rPr>
      <t> James </t>
    </r>
  </si>
  <si>
    <r>
      <t>HURN,</t>
    </r>
    <r>
      <rPr>
        <sz val="10"/>
        <rFont val="Arial"/>
        <family val="2"/>
      </rPr>
      <t> Shannon </t>
    </r>
  </si>
  <si>
    <r>
      <t>CHAPLIN,</t>
    </r>
    <r>
      <rPr>
        <sz val="10"/>
        <rFont val="Arial"/>
        <family val="2"/>
      </rPr>
      <t> Troy </t>
    </r>
  </si>
  <si>
    <r>
      <t>MCMAHON,</t>
    </r>
    <r>
      <rPr>
        <sz val="10"/>
        <rFont val="Arial"/>
        <family val="2"/>
      </rPr>
      <t> Scott </t>
    </r>
  </si>
  <si>
    <r>
      <t>PUOPOLO,</t>
    </r>
    <r>
      <rPr>
        <sz val="10"/>
        <rFont val="Arial"/>
        <family val="2"/>
      </rPr>
      <t> Paul </t>
    </r>
  </si>
  <si>
    <r>
      <t>THORNTON,</t>
    </r>
    <r>
      <rPr>
        <sz val="10"/>
        <rFont val="Arial"/>
        <family val="2"/>
      </rPr>
      <t> Bret </t>
    </r>
  </si>
  <si>
    <r>
      <t>MACKIE,</t>
    </r>
    <r>
      <rPr>
        <sz val="10"/>
        <rFont val="Arial"/>
        <family val="2"/>
      </rPr>
      <t> Andrew </t>
    </r>
  </si>
  <si>
    <r>
      <t>SCARLETT,</t>
    </r>
    <r>
      <rPr>
        <sz val="10"/>
        <rFont val="Arial"/>
        <family val="2"/>
      </rPr>
      <t> Matthew</t>
    </r>
  </si>
  <si>
    <r>
      <t>DOUGHTY,</t>
    </r>
    <r>
      <rPr>
        <sz val="10"/>
        <rFont val="Arial"/>
        <family val="2"/>
      </rPr>
      <t> Michael </t>
    </r>
  </si>
  <si>
    <r>
      <t>BURGOYNE,</t>
    </r>
    <r>
      <rPr>
        <sz val="10"/>
        <rFont val="Arial"/>
        <family val="2"/>
      </rPr>
      <t> Shaun [MID] </t>
    </r>
  </si>
  <si>
    <r>
      <t>GILBERT,</t>
    </r>
    <r>
      <rPr>
        <sz val="10"/>
        <rFont val="Arial"/>
        <family val="2"/>
      </rPr>
      <t> Sam </t>
    </r>
  </si>
  <si>
    <r>
      <t>ELLIS,</t>
    </r>
    <r>
      <rPr>
        <sz val="10"/>
        <rFont val="Arial"/>
        <family val="2"/>
      </rPr>
      <t> Xavier </t>
    </r>
  </si>
  <si>
    <r>
      <t>RIVERS,</t>
    </r>
    <r>
      <rPr>
        <sz val="10"/>
        <rFont val="Arial"/>
        <family val="2"/>
      </rPr>
      <t> Jared </t>
    </r>
  </si>
  <si>
    <r>
      <t>IBBOTSON,</t>
    </r>
    <r>
      <rPr>
        <sz val="10"/>
        <rFont val="Arial"/>
        <family val="2"/>
      </rPr>
      <t> Garrick </t>
    </r>
  </si>
  <si>
    <r>
      <t>REID,</t>
    </r>
    <r>
      <rPr>
        <sz val="10"/>
        <rFont val="Arial"/>
        <family val="2"/>
      </rPr>
      <t> Ben </t>
    </r>
  </si>
  <si>
    <r>
      <t>FLETCHER,</t>
    </r>
    <r>
      <rPr>
        <sz val="10"/>
        <rFont val="Arial"/>
        <family val="2"/>
      </rPr>
      <t> Dustin </t>
    </r>
  </si>
  <si>
    <r>
      <t>MACDONALD,</t>
    </r>
    <r>
      <rPr>
        <sz val="10"/>
        <rFont val="Arial"/>
        <family val="2"/>
      </rPr>
      <t> Joel </t>
    </r>
  </si>
  <si>
    <r>
      <t>SHAW,</t>
    </r>
    <r>
      <rPr>
        <sz val="10"/>
        <rFont val="Arial"/>
        <family val="2"/>
      </rPr>
      <t> Rhyce </t>
    </r>
  </si>
  <si>
    <r>
      <t>HARBROW,</t>
    </r>
    <r>
      <rPr>
        <sz val="10"/>
        <rFont val="Arial"/>
        <family val="2"/>
      </rPr>
      <t> Jarrod </t>
    </r>
  </si>
  <si>
    <r>
      <t>HARDINGHAM,</t>
    </r>
    <r>
      <rPr>
        <sz val="10"/>
        <rFont val="Arial"/>
        <family val="2"/>
      </rPr>
      <t> Kyle</t>
    </r>
  </si>
  <si>
    <r>
      <t>RICHARDS,</t>
    </r>
    <r>
      <rPr>
        <sz val="10"/>
        <rFont val="Arial"/>
        <family val="2"/>
      </rPr>
      <t> Ted </t>
    </r>
  </si>
  <si>
    <r>
      <t>OTTEN,</t>
    </r>
    <r>
      <rPr>
        <sz val="10"/>
        <rFont val="Arial"/>
        <family val="2"/>
      </rPr>
      <t> Andy </t>
    </r>
  </si>
  <si>
    <r>
      <t>TAYLOR,</t>
    </r>
    <r>
      <rPr>
        <sz val="10"/>
        <rFont val="Arial"/>
        <family val="2"/>
      </rPr>
      <t> Harry </t>
    </r>
  </si>
  <si>
    <r>
      <t>GUERRA,</t>
    </r>
    <r>
      <rPr>
        <sz val="10"/>
        <rFont val="Arial"/>
        <family val="2"/>
      </rPr>
      <t> Brent </t>
    </r>
  </si>
  <si>
    <r>
      <t>SILVAGNI,</t>
    </r>
    <r>
      <rPr>
        <sz val="10"/>
        <rFont val="Arial"/>
        <family val="2"/>
      </rPr>
      <t> Alex </t>
    </r>
  </si>
  <si>
    <r>
      <t>DUFFIELD,</t>
    </r>
    <r>
      <rPr>
        <sz val="10"/>
        <rFont val="Arial"/>
        <family val="2"/>
      </rPr>
      <t> Paul </t>
    </r>
  </si>
  <si>
    <r>
      <t>GRAM,</t>
    </r>
    <r>
      <rPr>
        <sz val="10"/>
        <rFont val="Arial"/>
        <family val="2"/>
      </rPr>
      <t> Jason </t>
    </r>
  </si>
  <si>
    <r>
      <t>MYERS,</t>
    </r>
    <r>
      <rPr>
        <sz val="10"/>
        <rFont val="Arial"/>
        <family val="2"/>
      </rPr>
      <t> David </t>
    </r>
  </si>
  <si>
    <r>
      <t>FRAWLEY,</t>
    </r>
    <r>
      <rPr>
        <sz val="10"/>
        <rFont val="Arial"/>
        <family val="2"/>
      </rPr>
      <t> James </t>
    </r>
  </si>
  <si>
    <r>
      <t>MATTNER,</t>
    </r>
    <r>
      <rPr>
        <sz val="10"/>
        <rFont val="Arial"/>
        <family val="2"/>
      </rPr>
      <t> Martin </t>
    </r>
  </si>
  <si>
    <r>
      <t>JAENSCH,</t>
    </r>
    <r>
      <rPr>
        <sz val="10"/>
        <rFont val="Arial"/>
        <family val="2"/>
      </rPr>
      <t> Matthew </t>
    </r>
  </si>
  <si>
    <r>
      <t>GILBEE,</t>
    </r>
    <r>
      <rPr>
        <sz val="10"/>
        <rFont val="Arial"/>
        <family val="2"/>
      </rPr>
      <t> Lindsay </t>
    </r>
  </si>
  <si>
    <r>
      <t>MORRIS,</t>
    </r>
    <r>
      <rPr>
        <sz val="10"/>
        <rFont val="Arial"/>
        <family val="2"/>
      </rPr>
      <t> Dale </t>
    </r>
  </si>
  <si>
    <r>
      <t>HIBBERD,</t>
    </r>
    <r>
      <rPr>
        <sz val="10"/>
        <rFont val="Arial"/>
        <family val="2"/>
      </rPr>
      <t> Michael </t>
    </r>
  </si>
  <si>
    <r>
      <t>GARLAND,</t>
    </r>
    <r>
      <rPr>
        <sz val="10"/>
        <rFont val="Arial"/>
        <family val="2"/>
      </rPr>
      <t> Colin </t>
    </r>
  </si>
  <si>
    <r>
      <t>O'BRIEN,</t>
    </r>
    <r>
      <rPr>
        <sz val="10"/>
        <rFont val="Arial"/>
        <family val="2"/>
      </rPr>
      <t> Heritier </t>
    </r>
  </si>
  <si>
    <r>
      <t>RUSSELL,</t>
    </r>
    <r>
      <rPr>
        <sz val="10"/>
        <rFont val="Arial"/>
        <family val="2"/>
      </rPr>
      <t> Jordan </t>
    </r>
  </si>
  <si>
    <r>
      <t>JOHNSON,</t>
    </r>
    <r>
      <rPr>
        <sz val="10"/>
        <rFont val="Arial"/>
        <family val="2"/>
      </rPr>
      <t> Michael [FWD] </t>
    </r>
  </si>
  <si>
    <r>
      <t>WATERS,</t>
    </r>
    <r>
      <rPr>
        <sz val="10"/>
        <rFont val="Arial"/>
        <family val="2"/>
      </rPr>
      <t> Beau </t>
    </r>
  </si>
  <si>
    <r>
      <t>LAIDLER,</t>
    </r>
    <r>
      <rPr>
        <sz val="10"/>
        <rFont val="Arial"/>
        <family val="2"/>
      </rPr>
      <t> Jeremy </t>
    </r>
  </si>
  <si>
    <r>
      <t>TRENGOVE,</t>
    </r>
    <r>
      <rPr>
        <sz val="10"/>
        <rFont val="Arial"/>
        <family val="2"/>
      </rPr>
      <t> Jackson </t>
    </r>
  </si>
  <si>
    <r>
      <t>STILLER,</t>
    </r>
    <r>
      <rPr>
        <sz val="10"/>
        <rFont val="Arial"/>
        <family val="2"/>
      </rPr>
      <t> Cheynee </t>
    </r>
  </si>
  <si>
    <r>
      <t>DUIGAN,</t>
    </r>
    <r>
      <rPr>
        <sz val="10"/>
        <rFont val="Arial"/>
        <family val="2"/>
      </rPr>
      <t> Nicholas </t>
    </r>
  </si>
  <si>
    <r>
      <t>GRIMES,</t>
    </r>
    <r>
      <rPr>
        <sz val="10"/>
        <rFont val="Arial"/>
        <family val="2"/>
      </rPr>
      <t> Jack </t>
    </r>
  </si>
  <si>
    <r>
      <t>GRIMA,</t>
    </r>
    <r>
      <rPr>
        <sz val="10"/>
        <rFont val="Arial"/>
        <family val="2"/>
      </rPr>
      <t> Nathan </t>
    </r>
  </si>
  <si>
    <r>
      <t>SMITH,</t>
    </r>
    <r>
      <rPr>
        <sz val="10"/>
        <rFont val="Arial"/>
        <family val="2"/>
      </rPr>
      <t> Nick </t>
    </r>
  </si>
  <si>
    <r>
      <t>THOMPSON,</t>
    </r>
    <r>
      <rPr>
        <sz val="10"/>
        <rFont val="Arial"/>
        <family val="2"/>
      </rPr>
      <t> Rory </t>
    </r>
  </si>
  <si>
    <r>
      <t>FIRRITO,</t>
    </r>
    <r>
      <rPr>
        <sz val="10"/>
        <rFont val="Arial"/>
        <family val="2"/>
      </rPr>
      <t> Michael </t>
    </r>
  </si>
  <si>
    <r>
      <t>MCPHARLIN,</t>
    </r>
    <r>
      <rPr>
        <sz val="10"/>
        <rFont val="Arial"/>
        <family val="2"/>
      </rPr>
      <t> Luke </t>
    </r>
  </si>
  <si>
    <r>
      <t>JAMISON,</t>
    </r>
    <r>
      <rPr>
        <sz val="10"/>
        <rFont val="Arial"/>
        <family val="2"/>
      </rPr>
      <t> Michael </t>
    </r>
  </si>
  <si>
    <r>
      <t>DRUMMOND,</t>
    </r>
    <r>
      <rPr>
        <sz val="10"/>
        <rFont val="Arial"/>
        <family val="2"/>
      </rPr>
      <t> Josh </t>
    </r>
  </si>
  <si>
    <r>
      <t>HOOKER,</t>
    </r>
    <r>
      <rPr>
        <sz val="10"/>
        <rFont val="Arial"/>
        <family val="2"/>
      </rPr>
      <t> Cale </t>
    </r>
  </si>
  <si>
    <r>
      <t>MALCESKI,</t>
    </r>
    <r>
      <rPr>
        <sz val="10"/>
        <rFont val="Arial"/>
        <family val="2"/>
      </rPr>
      <t> Nick </t>
    </r>
  </si>
  <si>
    <r>
      <t>RUTTEN,</t>
    </r>
    <r>
      <rPr>
        <sz val="10"/>
        <rFont val="Arial"/>
        <family val="2"/>
      </rPr>
      <t> Ben </t>
    </r>
  </si>
  <si>
    <r>
      <t>HUNT,</t>
    </r>
    <r>
      <rPr>
        <sz val="10"/>
        <rFont val="Arial"/>
        <family val="2"/>
      </rPr>
      <t> Josh </t>
    </r>
  </si>
  <si>
    <r>
      <t>CARLILE,</t>
    </r>
    <r>
      <rPr>
        <sz val="10"/>
        <rFont val="Arial"/>
        <family val="2"/>
      </rPr>
      <t> Alipate </t>
    </r>
  </si>
  <si>
    <r>
      <t>LOVETT-MURRAY,</t>
    </r>
    <r>
      <rPr>
        <sz val="10"/>
        <rFont val="Arial"/>
        <family val="2"/>
      </rPr>
      <t>Nathan </t>
    </r>
  </si>
  <si>
    <r>
      <t>BUCKLEY,</t>
    </r>
    <r>
      <rPr>
        <sz val="10"/>
        <rFont val="Arial"/>
        <family val="2"/>
      </rPr>
      <t> Simon </t>
    </r>
  </si>
  <si>
    <r>
      <t>MURPHY,</t>
    </r>
    <r>
      <rPr>
        <sz val="10"/>
        <rFont val="Arial"/>
        <family val="2"/>
      </rPr>
      <t> Thomas </t>
    </r>
  </si>
  <si>
    <r>
      <t>WOJCINSKI,</t>
    </r>
    <r>
      <rPr>
        <sz val="10"/>
        <rFont val="Arial"/>
        <family val="2"/>
      </rPr>
      <t> David </t>
    </r>
  </si>
  <si>
    <r>
      <t>CARLISLE,</t>
    </r>
    <r>
      <rPr>
        <sz val="10"/>
        <rFont val="Arial"/>
        <family val="2"/>
      </rPr>
      <t> Jake </t>
    </r>
  </si>
  <si>
    <r>
      <t>THOMPSON,</t>
    </r>
    <r>
      <rPr>
        <sz val="10"/>
        <rFont val="Arial"/>
        <family val="2"/>
      </rPr>
      <t> Luke </t>
    </r>
  </si>
  <si>
    <r>
      <t>SCHOENMAKERS,</t>
    </r>
    <r>
      <rPr>
        <sz val="10"/>
        <rFont val="Arial"/>
        <family val="2"/>
      </rPr>
      <t>Ryan </t>
    </r>
  </si>
  <si>
    <r>
      <t>SELWOOD,</t>
    </r>
    <r>
      <rPr>
        <sz val="10"/>
        <rFont val="Arial"/>
        <family val="2"/>
      </rPr>
      <t> Adam </t>
    </r>
  </si>
  <si>
    <r>
      <t>MCVEIGH,</t>
    </r>
    <r>
      <rPr>
        <sz val="10"/>
        <rFont val="Arial"/>
        <family val="2"/>
      </rPr>
      <t> Mark [MID] </t>
    </r>
  </si>
  <si>
    <r>
      <t>BLAKE,</t>
    </r>
    <r>
      <rPr>
        <sz val="10"/>
        <rFont val="Arial"/>
        <family val="2"/>
      </rPr>
      <t> Jason </t>
    </r>
  </si>
  <si>
    <r>
      <t>DEMPSTER,</t>
    </r>
    <r>
      <rPr>
        <sz val="10"/>
        <rFont val="Arial"/>
        <family val="2"/>
      </rPr>
      <t> Sean </t>
    </r>
  </si>
  <si>
    <r>
      <t>HENDERSON,</t>
    </r>
    <r>
      <rPr>
        <sz val="10"/>
        <rFont val="Arial"/>
        <family val="2"/>
      </rPr>
      <t> Lachie </t>
    </r>
  </si>
  <si>
    <r>
      <t>TALIA,</t>
    </r>
    <r>
      <rPr>
        <sz val="10"/>
        <rFont val="Arial"/>
        <family val="2"/>
      </rPr>
      <t> Daniel </t>
    </r>
  </si>
  <si>
    <r>
      <t>SMITH,</t>
    </r>
    <r>
      <rPr>
        <sz val="10"/>
        <rFont val="Arial"/>
        <family val="2"/>
      </rPr>
      <t> Ashley </t>
    </r>
  </si>
  <si>
    <r>
      <t>JOHNSON,</t>
    </r>
    <r>
      <rPr>
        <sz val="10"/>
        <rFont val="Arial"/>
        <family val="2"/>
      </rPr>
      <t> Alex </t>
    </r>
  </si>
  <si>
    <r>
      <t>MACKENZIE,</t>
    </r>
    <r>
      <rPr>
        <sz val="10"/>
        <rFont val="Arial"/>
        <family val="2"/>
      </rPr>
      <t> Eric </t>
    </r>
  </si>
  <si>
    <r>
      <t>PITTARD,</t>
    </r>
    <r>
      <rPr>
        <sz val="10"/>
        <rFont val="Arial"/>
        <family val="2"/>
      </rPr>
      <t> Jasper </t>
    </r>
  </si>
  <si>
    <r>
      <t>BROWN,</t>
    </r>
    <r>
      <rPr>
        <sz val="10"/>
        <rFont val="Arial"/>
        <family val="2"/>
      </rPr>
      <t> Campbell </t>
    </r>
  </si>
  <si>
    <r>
      <t>PEARS,</t>
    </r>
    <r>
      <rPr>
        <sz val="10"/>
        <rFont val="Arial"/>
        <family val="2"/>
      </rPr>
      <t> Tayte </t>
    </r>
  </si>
  <si>
    <r>
      <t>SCHOFIELD,</t>
    </r>
    <r>
      <rPr>
        <sz val="10"/>
        <rFont val="Arial"/>
        <family val="2"/>
      </rPr>
      <t> Will </t>
    </r>
  </si>
  <si>
    <r>
      <t>TOOVEY,</t>
    </r>
    <r>
      <rPr>
        <sz val="10"/>
        <rFont val="Arial"/>
        <family val="2"/>
      </rPr>
      <t> Alan </t>
    </r>
  </si>
  <si>
    <r>
      <t>STAKER,</t>
    </r>
    <r>
      <rPr>
        <sz val="10"/>
        <rFont val="Arial"/>
        <family val="2"/>
      </rPr>
      <t> Brent [FWD]</t>
    </r>
  </si>
  <si>
    <r>
      <t>TAYLOR,</t>
    </r>
    <r>
      <rPr>
        <sz val="10"/>
        <rFont val="Arial"/>
        <family val="2"/>
      </rPr>
      <t> Jeremy </t>
    </r>
  </si>
  <si>
    <r>
      <t>MCGUANE,</t>
    </r>
    <r>
      <rPr>
        <sz val="10"/>
        <rFont val="Arial"/>
        <family val="2"/>
      </rPr>
      <t> Luke </t>
    </r>
  </si>
  <si>
    <r>
      <t>MAGUIRE,</t>
    </r>
    <r>
      <rPr>
        <sz val="10"/>
        <rFont val="Arial"/>
        <family val="2"/>
      </rPr>
      <t> Matt </t>
    </r>
  </si>
  <si>
    <r>
      <t>MAXWELL,</t>
    </r>
    <r>
      <rPr>
        <sz val="10"/>
        <rFont val="Arial"/>
        <family val="2"/>
      </rPr>
      <t> Nick </t>
    </r>
  </si>
  <si>
    <r>
      <t>LOGAN,</t>
    </r>
    <r>
      <rPr>
        <sz val="10"/>
        <rFont val="Arial"/>
        <family val="2"/>
      </rPr>
      <t> Tom </t>
    </r>
  </si>
  <si>
    <r>
      <t>TAMBLING,</t>
    </r>
    <r>
      <rPr>
        <sz val="10"/>
        <rFont val="Arial"/>
        <family val="2"/>
      </rPr>
      <t> Richard </t>
    </r>
  </si>
  <si>
    <r>
      <t>STEWART,</t>
    </r>
    <r>
      <rPr>
        <sz val="10"/>
        <rFont val="Arial"/>
        <family val="2"/>
      </rPr>
      <t> Paul </t>
    </r>
  </si>
  <si>
    <r>
      <t>BARTRAM,</t>
    </r>
    <r>
      <rPr>
        <sz val="10"/>
        <rFont val="Arial"/>
        <family val="2"/>
      </rPr>
      <t> Clint </t>
    </r>
  </si>
  <si>
    <r>
      <t>SLATTERY,</t>
    </r>
    <r>
      <rPr>
        <sz val="10"/>
        <rFont val="Arial"/>
        <family val="2"/>
      </rPr>
      <t> Henry </t>
    </r>
  </si>
  <si>
    <r>
      <t>TAPSCOTT,</t>
    </r>
    <r>
      <rPr>
        <sz val="10"/>
        <rFont val="Arial"/>
        <family val="2"/>
      </rPr>
      <t> Luke </t>
    </r>
  </si>
  <si>
    <r>
      <t>GOLDSACK,</t>
    </r>
    <r>
      <rPr>
        <sz val="10"/>
        <rFont val="Arial"/>
        <family val="2"/>
      </rPr>
      <t> Tyson </t>
    </r>
  </si>
  <si>
    <r>
      <t>GROVER,</t>
    </r>
    <r>
      <rPr>
        <sz val="10"/>
        <rFont val="Arial"/>
        <family val="2"/>
      </rPr>
      <t> Antoni </t>
    </r>
  </si>
  <si>
    <r>
      <t>COAD,</t>
    </r>
    <r>
      <rPr>
        <sz val="10"/>
        <rFont val="Arial"/>
        <family val="2"/>
      </rPr>
      <t> Michael </t>
    </r>
  </si>
  <si>
    <r>
      <t>HANSEN,</t>
    </r>
    <r>
      <rPr>
        <sz val="10"/>
        <rFont val="Arial"/>
        <family val="2"/>
      </rPr>
      <t> Lachlan [FWD] </t>
    </r>
  </si>
  <si>
    <r>
      <t>SUBAN,</t>
    </r>
    <r>
      <rPr>
        <sz val="10"/>
        <rFont val="Arial"/>
        <family val="2"/>
      </rPr>
      <t> Nick </t>
    </r>
  </si>
  <si>
    <r>
      <t>CLARKE,</t>
    </r>
    <r>
      <rPr>
        <sz val="10"/>
        <rFont val="Arial"/>
        <family val="2"/>
      </rPr>
      <t> Raphael </t>
    </r>
  </si>
  <si>
    <r>
      <t>WOOD,</t>
    </r>
    <r>
      <rPr>
        <sz val="10"/>
        <rFont val="Arial"/>
        <family val="2"/>
      </rPr>
      <t> Easton </t>
    </r>
  </si>
  <si>
    <r>
      <t>JACOBS,</t>
    </r>
    <r>
      <rPr>
        <sz val="10"/>
        <rFont val="Arial"/>
        <family val="2"/>
      </rPr>
      <t> Ben </t>
    </r>
  </si>
  <si>
    <r>
      <t>SHEPPARD,</t>
    </r>
    <r>
      <rPr>
        <sz val="10"/>
        <rFont val="Arial"/>
        <family val="2"/>
      </rPr>
      <t> Brad </t>
    </r>
  </si>
  <si>
    <r>
      <t>GRIMES,</t>
    </r>
    <r>
      <rPr>
        <sz val="10"/>
        <rFont val="Arial"/>
        <family val="2"/>
      </rPr>
      <t> Dylan </t>
    </r>
  </si>
  <si>
    <r>
      <t>BATCHELOR,</t>
    </r>
    <r>
      <rPr>
        <sz val="10"/>
        <rFont val="Arial"/>
        <family val="2"/>
      </rPr>
      <t> Jake </t>
    </r>
  </si>
  <si>
    <r>
      <t>WATSON,</t>
    </r>
    <r>
      <rPr>
        <sz val="10"/>
        <rFont val="Arial"/>
        <family val="2"/>
      </rPr>
      <t> Matthew </t>
    </r>
  </si>
  <si>
    <r>
      <t>WILLIAMS,</t>
    </r>
    <r>
      <rPr>
        <sz val="10"/>
        <rFont val="Arial"/>
        <family val="2"/>
      </rPr>
      <t> Tom </t>
    </r>
  </si>
  <si>
    <r>
      <t>HAWKSLEY,</t>
    </r>
    <r>
      <rPr>
        <sz val="10"/>
        <rFont val="Arial"/>
        <family val="2"/>
      </rPr>
      <t> James </t>
    </r>
  </si>
  <si>
    <r>
      <t>DAWSON,</t>
    </r>
    <r>
      <rPr>
        <sz val="10"/>
        <rFont val="Arial"/>
        <family val="2"/>
      </rPr>
      <t> Zac </t>
    </r>
  </si>
  <si>
    <r>
      <t>WHITE,</t>
    </r>
    <r>
      <rPr>
        <sz val="10"/>
        <rFont val="Arial"/>
        <family val="2"/>
      </rPr>
      <t> Simon </t>
    </r>
  </si>
  <si>
    <r>
      <t>CONCA,</t>
    </r>
    <r>
      <rPr>
        <sz val="10"/>
        <rFont val="Arial"/>
        <family val="2"/>
      </rPr>
      <t> Reece </t>
    </r>
  </si>
  <si>
    <r>
      <t>O'SHEA,</t>
    </r>
    <r>
      <rPr>
        <sz val="10"/>
        <rFont val="Arial"/>
        <family val="2"/>
      </rPr>
      <t> Cameron </t>
    </r>
  </si>
  <si>
    <r>
      <t>DELANEY,</t>
    </r>
    <r>
      <rPr>
        <sz val="10"/>
        <rFont val="Arial"/>
        <family val="2"/>
      </rPr>
      <t> Luke </t>
    </r>
  </si>
  <si>
    <r>
      <t>SALTER,</t>
    </r>
    <r>
      <rPr>
        <sz val="10"/>
        <rFont val="Arial"/>
        <family val="2"/>
      </rPr>
      <t> Nick </t>
    </r>
  </si>
  <si>
    <r>
      <t>ROBERTS-THOMSON,</t>
    </r>
    <r>
      <rPr>
        <sz val="10"/>
        <rFont val="Arial"/>
        <family val="2"/>
      </rPr>
      <t> Lewis </t>
    </r>
  </si>
  <si>
    <r>
      <t>GLASS,</t>
    </r>
    <r>
      <rPr>
        <sz val="10"/>
        <rFont val="Arial"/>
        <family val="2"/>
      </rPr>
      <t> Darren </t>
    </r>
  </si>
  <si>
    <r>
      <t>ARMSTRONG,</t>
    </r>
    <r>
      <rPr>
        <sz val="10"/>
        <rFont val="Arial"/>
        <family val="2"/>
      </rPr>
      <t> Tony </t>
    </r>
  </si>
  <si>
    <r>
      <t>ADDISON,</t>
    </r>
    <r>
      <rPr>
        <sz val="10"/>
        <rFont val="Arial"/>
        <family val="2"/>
      </rPr>
      <t> Dylan </t>
    </r>
  </si>
  <si>
    <r>
      <t>MAY,</t>
    </r>
    <r>
      <rPr>
        <sz val="10"/>
        <rFont val="Arial"/>
        <family val="2"/>
      </rPr>
      <t> Steven </t>
    </r>
  </si>
  <si>
    <r>
      <t>CHENEY,</t>
    </r>
    <r>
      <rPr>
        <sz val="10"/>
        <rFont val="Arial"/>
        <family val="2"/>
      </rPr>
      <t> Kyle </t>
    </r>
  </si>
  <si>
    <r>
      <t>LONERGAN,</t>
    </r>
    <r>
      <rPr>
        <sz val="10"/>
        <rFont val="Arial"/>
        <family val="2"/>
      </rPr>
      <t> Tom </t>
    </r>
  </si>
  <si>
    <r>
      <t>HUNT,</t>
    </r>
    <r>
      <rPr>
        <sz val="10"/>
        <rFont val="Arial"/>
        <family val="2"/>
      </rPr>
      <t> Taylor </t>
    </r>
  </si>
  <si>
    <r>
      <t>WILKINSON,</t>
    </r>
    <r>
      <rPr>
        <sz val="10"/>
        <rFont val="Arial"/>
        <family val="2"/>
      </rPr>
      <t> Joel </t>
    </r>
  </si>
  <si>
    <r>
      <t>LAKE,</t>
    </r>
    <r>
      <rPr>
        <sz val="10"/>
        <rFont val="Arial"/>
        <family val="2"/>
      </rPr>
      <t> Brian </t>
    </r>
  </si>
  <si>
    <r>
      <t>STRAUSS,</t>
    </r>
    <r>
      <rPr>
        <sz val="10"/>
        <rFont val="Arial"/>
        <family val="2"/>
      </rPr>
      <t> James </t>
    </r>
  </si>
  <si>
    <r>
      <t>MCDONALD,</t>
    </r>
    <r>
      <rPr>
        <sz val="10"/>
        <rFont val="Arial"/>
        <family val="2"/>
      </rPr>
      <t> Tom </t>
    </r>
  </si>
  <si>
    <r>
      <t>TARRANT,</t>
    </r>
    <r>
      <rPr>
        <sz val="10"/>
        <rFont val="Arial"/>
        <family val="2"/>
      </rPr>
      <t> Robbie </t>
    </r>
  </si>
  <si>
    <r>
      <t>HARGRAVE,</t>
    </r>
    <r>
      <rPr>
        <sz val="10"/>
        <rFont val="Arial"/>
        <family val="2"/>
      </rPr>
      <t> Ryan </t>
    </r>
  </si>
  <si>
    <r>
      <t>DAVIS,</t>
    </r>
    <r>
      <rPr>
        <sz val="10"/>
        <rFont val="Arial"/>
        <family val="2"/>
      </rPr>
      <t> Phil </t>
    </r>
  </si>
  <si>
    <r>
      <t>TARRANT,</t>
    </r>
    <r>
      <rPr>
        <sz val="10"/>
        <rFont val="Arial"/>
        <family val="2"/>
      </rPr>
      <t> Chris </t>
    </r>
  </si>
  <si>
    <r>
      <t>GOLBY,</t>
    </r>
    <r>
      <rPr>
        <sz val="10"/>
        <rFont val="Arial"/>
        <family val="2"/>
      </rPr>
      <t> Mitchell </t>
    </r>
  </si>
  <si>
    <r>
      <t>WELLER,</t>
    </r>
    <r>
      <rPr>
        <sz val="10"/>
        <rFont val="Arial"/>
        <family val="2"/>
      </rPr>
      <t> Maverick </t>
    </r>
  </si>
  <si>
    <r>
      <t>EVERITT,</t>
    </r>
    <r>
      <rPr>
        <sz val="10"/>
        <rFont val="Arial"/>
        <family val="2"/>
      </rPr>
      <t> Andrejs </t>
    </r>
  </si>
  <si>
    <r>
      <t>NICHOLSON,</t>
    </r>
    <r>
      <rPr>
        <sz val="10"/>
        <rFont val="Arial"/>
        <family val="2"/>
      </rPr>
      <t> Dan [MID] </t>
    </r>
  </si>
  <si>
    <r>
      <t>STRATTON,</t>
    </r>
    <r>
      <rPr>
        <sz val="10"/>
        <rFont val="Arial"/>
        <family val="2"/>
      </rPr>
      <t> Ben </t>
    </r>
  </si>
  <si>
    <r>
      <t>MARKOVIC,</t>
    </r>
    <r>
      <rPr>
        <sz val="10"/>
        <rFont val="Arial"/>
        <family val="2"/>
      </rPr>
      <t> Lukas </t>
    </r>
  </si>
  <si>
    <r>
      <t>DEMPSEY,</t>
    </r>
    <r>
      <rPr>
        <sz val="10"/>
        <rFont val="Arial"/>
        <family val="2"/>
      </rPr>
      <t> Courtenay</t>
    </r>
  </si>
  <si>
    <r>
      <t>MCKERNAN,</t>
    </r>
    <r>
      <rPr>
        <sz val="10"/>
        <rFont val="Arial"/>
        <family val="2"/>
      </rPr>
      <t> Shaun [FWD] </t>
    </r>
  </si>
  <si>
    <r>
      <t>SMITH,</t>
    </r>
    <r>
      <rPr>
        <sz val="10"/>
        <rFont val="Arial"/>
        <family val="2"/>
      </rPr>
      <t> Brodie </t>
    </r>
  </si>
  <si>
    <r>
      <t>HUTCHINS,</t>
    </r>
    <r>
      <rPr>
        <sz val="10"/>
        <rFont val="Arial"/>
        <family val="2"/>
      </rPr>
      <t> Jack </t>
    </r>
  </si>
  <si>
    <r>
      <t>CONNORS,</t>
    </r>
    <r>
      <rPr>
        <sz val="10"/>
        <rFont val="Arial"/>
        <family val="2"/>
      </rPr>
      <t> Daniel </t>
    </r>
  </si>
  <si>
    <r>
      <t>GILHAM,</t>
    </r>
    <r>
      <rPr>
        <sz val="10"/>
        <rFont val="Arial"/>
        <family val="2"/>
      </rPr>
      <t> Stephen </t>
    </r>
  </si>
  <si>
    <r>
      <t>PATFULL,</t>
    </r>
    <r>
      <rPr>
        <sz val="10"/>
        <rFont val="Arial"/>
        <family val="2"/>
      </rPr>
      <t> Joel </t>
    </r>
  </si>
  <si>
    <r>
      <t>WARNOCK,</t>
    </r>
    <r>
      <rPr>
        <sz val="10"/>
        <rFont val="Arial"/>
        <family val="2"/>
      </rPr>
      <t> Matthew </t>
    </r>
  </si>
  <si>
    <r>
      <t>POST,</t>
    </r>
    <r>
      <rPr>
        <sz val="10"/>
        <rFont val="Arial"/>
        <family val="2"/>
      </rPr>
      <t> Jayden [FWD] </t>
    </r>
  </si>
  <si>
    <r>
      <t>TUOHY,</t>
    </r>
    <r>
      <rPr>
        <sz val="10"/>
        <rFont val="Arial"/>
        <family val="2"/>
      </rPr>
      <t> Zach </t>
    </r>
  </si>
  <si>
    <r>
      <t>TOY,</t>
    </r>
    <r>
      <rPr>
        <sz val="10"/>
        <rFont val="Arial"/>
        <family val="2"/>
      </rPr>
      <t> Josh </t>
    </r>
  </si>
  <si>
    <r>
      <t>DAVIES,</t>
    </r>
    <r>
      <rPr>
        <sz val="10"/>
        <rFont val="Arial"/>
        <family val="2"/>
      </rPr>
      <t> Marcus </t>
    </r>
  </si>
  <si>
    <r>
      <t>TAPE,</t>
    </r>
    <r>
      <rPr>
        <sz val="10"/>
        <rFont val="Arial"/>
        <family val="2"/>
      </rPr>
      <t> Sebastian </t>
    </r>
  </si>
  <si>
    <r>
      <t>YOUNG,</t>
    </r>
    <r>
      <rPr>
        <sz val="10"/>
        <rFont val="Arial"/>
        <family val="2"/>
      </rPr>
      <t> Tom </t>
    </r>
  </si>
  <si>
    <r>
      <t>ROBERTON,</t>
    </r>
    <r>
      <rPr>
        <sz val="10"/>
        <rFont val="Arial"/>
        <family val="2"/>
      </rPr>
      <t> Dylan </t>
    </r>
  </si>
  <si>
    <r>
      <t>HOWARD,</t>
    </r>
    <r>
      <rPr>
        <sz val="10"/>
        <rFont val="Arial"/>
        <family val="2"/>
      </rPr>
      <t> Christian </t>
    </r>
  </si>
  <si>
    <r>
      <t>BROWN,</t>
    </r>
    <r>
      <rPr>
        <sz val="10"/>
        <rFont val="Arial"/>
        <family val="2"/>
      </rPr>
      <t> Mitchell J. </t>
    </r>
  </si>
  <si>
    <r>
      <t>SIMPKIN,</t>
    </r>
    <r>
      <rPr>
        <sz val="10"/>
        <rFont val="Arial"/>
        <family val="2"/>
      </rPr>
      <t> Tom </t>
    </r>
  </si>
  <si>
    <r>
      <t>DEA,</t>
    </r>
    <r>
      <rPr>
        <sz val="10"/>
        <rFont val="Arial"/>
        <family val="2"/>
      </rPr>
      <t> Matthew </t>
    </r>
  </si>
  <si>
    <r>
      <t>MOORE,</t>
    </r>
    <r>
      <rPr>
        <sz val="10"/>
        <rFont val="Arial"/>
        <family val="2"/>
      </rPr>
      <t> Kelvin </t>
    </r>
  </si>
  <si>
    <r>
      <t>SELLAR,</t>
    </r>
    <r>
      <rPr>
        <sz val="10"/>
        <rFont val="Arial"/>
        <family val="2"/>
      </rPr>
      <t> James [RUC] </t>
    </r>
  </si>
  <si>
    <r>
      <t>AUSTIN,</t>
    </r>
    <r>
      <rPr>
        <sz val="10"/>
        <rFont val="Arial"/>
        <family val="2"/>
      </rPr>
      <t> Mark </t>
    </r>
  </si>
  <si>
    <r>
      <t>MCKEEVER,</t>
    </r>
    <r>
      <rPr>
        <sz val="10"/>
        <rFont val="Arial"/>
        <family val="2"/>
      </rPr>
      <t> Niall </t>
    </r>
  </si>
  <si>
    <r>
      <t>PITT,</t>
    </r>
    <r>
      <rPr>
        <sz val="10"/>
        <rFont val="Arial"/>
        <family val="2"/>
      </rPr>
      <t> Jayden </t>
    </r>
  </si>
  <si>
    <r>
      <t>SURJAN,</t>
    </r>
    <r>
      <rPr>
        <sz val="10"/>
        <rFont val="Arial"/>
        <family val="2"/>
      </rPr>
      <t> Jacob </t>
    </r>
  </si>
  <si>
    <r>
      <t>CRICHTON,</t>
    </r>
    <r>
      <rPr>
        <sz val="10"/>
        <rFont val="Arial"/>
        <family val="2"/>
      </rPr>
      <t> Jesse </t>
    </r>
  </si>
  <si>
    <r>
      <t>GEARY,</t>
    </r>
    <r>
      <rPr>
        <sz val="10"/>
        <rFont val="Arial"/>
        <family val="2"/>
      </rPr>
      <t> Jarryn </t>
    </r>
  </si>
  <si>
    <r>
      <t>HUNT,</t>
    </r>
    <r>
      <rPr>
        <sz val="10"/>
        <rFont val="Arial"/>
        <family val="2"/>
      </rPr>
      <t> Karmichael </t>
    </r>
  </si>
  <si>
    <r>
      <t>BROWN,</t>
    </r>
    <r>
      <rPr>
        <sz val="10"/>
        <rFont val="Arial"/>
        <family val="2"/>
      </rPr>
      <t> Nathan J. </t>
    </r>
  </si>
  <si>
    <r>
      <t>MARTIN,</t>
    </r>
    <r>
      <rPr>
        <sz val="10"/>
        <rFont val="Arial"/>
        <family val="2"/>
      </rPr>
      <t> Brodie </t>
    </r>
  </si>
  <si>
    <r>
      <t>FAULKS,</t>
    </r>
    <r>
      <rPr>
        <sz val="10"/>
        <rFont val="Arial"/>
        <family val="2"/>
      </rPr>
      <t> Peter </t>
    </r>
  </si>
  <si>
    <r>
      <t>GUTHRIE,</t>
    </r>
    <r>
      <rPr>
        <sz val="10"/>
        <rFont val="Arial"/>
        <family val="2"/>
      </rPr>
      <t> Cameron </t>
    </r>
  </si>
  <si>
    <r>
      <t>JONAS,</t>
    </r>
    <r>
      <rPr>
        <sz val="10"/>
        <rFont val="Arial"/>
        <family val="2"/>
      </rPr>
      <t> Thomas </t>
    </r>
  </si>
  <si>
    <r>
      <t>MOORE,</t>
    </r>
    <r>
      <rPr>
        <sz val="10"/>
        <rFont val="Arial"/>
        <family val="2"/>
      </rPr>
      <t> Andrew </t>
    </r>
  </si>
  <si>
    <r>
      <t>BUNTINE,</t>
    </r>
    <r>
      <rPr>
        <sz val="10"/>
        <rFont val="Arial"/>
        <family val="2"/>
      </rPr>
      <t> Matthew </t>
    </r>
  </si>
  <si>
    <r>
      <t>GILLIES,</t>
    </r>
    <r>
      <rPr>
        <sz val="10"/>
        <rFont val="Arial"/>
        <family val="2"/>
      </rPr>
      <t> Tom </t>
    </r>
  </si>
  <si>
    <r>
      <t>ASTBURY,</t>
    </r>
    <r>
      <rPr>
        <sz val="10"/>
        <rFont val="Arial"/>
        <family val="2"/>
      </rPr>
      <t> David </t>
    </r>
  </si>
  <si>
    <r>
      <t>CLARKE,</t>
    </r>
    <r>
      <rPr>
        <sz val="10"/>
        <rFont val="Arial"/>
        <family val="2"/>
      </rPr>
      <t> Marty </t>
    </r>
  </si>
  <si>
    <r>
      <t>ROSS,</t>
    </r>
    <r>
      <rPr>
        <sz val="10"/>
        <rFont val="Arial"/>
        <family val="2"/>
      </rPr>
      <t> Michael </t>
    </r>
  </si>
  <si>
    <r>
      <t>BOWER,</t>
    </r>
    <r>
      <rPr>
        <sz val="10"/>
        <rFont val="Arial"/>
        <family val="2"/>
      </rPr>
      <t> Paul </t>
    </r>
  </si>
  <si>
    <r>
      <t>TOMLINSON,</t>
    </r>
    <r>
      <rPr>
        <sz val="10"/>
        <rFont val="Arial"/>
        <family val="2"/>
      </rPr>
      <t> Adam [FWD] </t>
    </r>
  </si>
  <si>
    <r>
      <t>URQUHART,</t>
    </r>
    <r>
      <rPr>
        <sz val="10"/>
        <rFont val="Arial"/>
        <family val="2"/>
      </rPr>
      <t> Gavin </t>
    </r>
  </si>
  <si>
    <r>
      <t>DOCHERTY,</t>
    </r>
    <r>
      <rPr>
        <sz val="10"/>
        <rFont val="Arial"/>
        <family val="2"/>
      </rPr>
      <t> Sam [MID] </t>
    </r>
  </si>
  <si>
    <r>
      <t>MULLIGAN,</t>
    </r>
    <r>
      <rPr>
        <sz val="10"/>
        <rFont val="Arial"/>
        <family val="2"/>
      </rPr>
      <t> James </t>
    </r>
  </si>
  <si>
    <r>
      <t>O'KEEFFE,</t>
    </r>
    <r>
      <rPr>
        <sz val="10"/>
        <rFont val="Arial"/>
        <family val="2"/>
      </rPr>
      <t> Rhys </t>
    </r>
  </si>
  <si>
    <r>
      <t>FROST,</t>
    </r>
    <r>
      <rPr>
        <sz val="10"/>
        <rFont val="Arial"/>
        <family val="2"/>
      </rPr>
      <t> Sam </t>
    </r>
  </si>
  <si>
    <r>
      <t>ELLIS,</t>
    </r>
    <r>
      <rPr>
        <sz val="10"/>
        <rFont val="Arial"/>
        <family val="2"/>
      </rPr>
      <t> Brandon </t>
    </r>
  </si>
  <si>
    <r>
      <t>CLARKE,</t>
    </r>
    <r>
      <rPr>
        <sz val="10"/>
        <rFont val="Arial"/>
        <family val="2"/>
      </rPr>
      <t> Justin </t>
    </r>
  </si>
  <si>
    <r>
      <t>MOHR,</t>
    </r>
    <r>
      <rPr>
        <sz val="10"/>
        <rFont val="Arial"/>
        <family val="2"/>
      </rPr>
      <t> Tim </t>
    </r>
  </si>
  <si>
    <r>
      <t>LAIRD,</t>
    </r>
    <r>
      <rPr>
        <sz val="10"/>
        <rFont val="Arial"/>
        <family val="2"/>
      </rPr>
      <t> Rory </t>
    </r>
  </si>
  <si>
    <r>
      <t>SPURR,</t>
    </r>
    <r>
      <rPr>
        <sz val="10"/>
        <rFont val="Arial"/>
        <family val="2"/>
      </rPr>
      <t> Lee </t>
    </r>
  </si>
  <si>
    <r>
      <t>WEBBERLEY,</t>
    </r>
    <r>
      <rPr>
        <sz val="10"/>
        <rFont val="Arial"/>
        <family val="2"/>
      </rPr>
      <t>Jeromey </t>
    </r>
  </si>
  <si>
    <r>
      <t>ANDREOLI,</t>
    </r>
    <r>
      <rPr>
        <sz val="10"/>
        <rFont val="Arial"/>
        <family val="2"/>
      </rPr>
      <t> Warrick [MID] </t>
    </r>
  </si>
  <si>
    <r>
      <t>AYLETT,</t>
    </r>
    <r>
      <rPr>
        <sz val="10"/>
        <rFont val="Arial"/>
        <family val="2"/>
      </rPr>
      <t> Kurt [MID] </t>
    </r>
  </si>
  <si>
    <r>
      <t>BOUMANN,</t>
    </r>
    <r>
      <rPr>
        <sz val="10"/>
        <rFont val="Arial"/>
        <family val="2"/>
      </rPr>
      <t> Jarrad </t>
    </r>
  </si>
  <si>
    <r>
      <t>BRENNAN,</t>
    </r>
    <r>
      <rPr>
        <sz val="10"/>
        <rFont val="Arial"/>
        <family val="2"/>
      </rPr>
      <t> Jacob </t>
    </r>
  </si>
  <si>
    <r>
      <t>BROWNE,</t>
    </r>
    <r>
      <rPr>
        <sz val="10"/>
        <rFont val="Arial"/>
        <family val="2"/>
      </rPr>
      <t> Alex </t>
    </r>
  </si>
  <si>
    <r>
      <t>BUGG,</t>
    </r>
    <r>
      <rPr>
        <sz val="10"/>
        <rFont val="Arial"/>
        <family val="2"/>
      </rPr>
      <t> Tomas </t>
    </r>
  </si>
  <si>
    <r>
      <t>CRIBBIN,</t>
    </r>
    <r>
      <rPr>
        <sz val="10"/>
        <rFont val="Arial"/>
        <family val="2"/>
      </rPr>
      <t> Paul </t>
    </r>
  </si>
  <si>
    <r>
      <t>DARLEY,</t>
    </r>
    <r>
      <rPr>
        <sz val="10"/>
        <rFont val="Arial"/>
        <family val="2"/>
      </rPr>
      <t> Sam </t>
    </r>
  </si>
  <si>
    <r>
      <t>DAVIS,</t>
    </r>
    <r>
      <rPr>
        <sz val="10"/>
        <rFont val="Arial"/>
        <family val="2"/>
      </rPr>
      <t> Troy </t>
    </r>
  </si>
  <si>
    <r>
      <t>DAVIS,</t>
    </r>
    <r>
      <rPr>
        <sz val="10"/>
        <rFont val="Arial"/>
        <family val="2"/>
      </rPr>
      <t> Luke </t>
    </r>
  </si>
  <si>
    <r>
      <t>DELANEY,</t>
    </r>
    <r>
      <rPr>
        <sz val="10"/>
        <rFont val="Arial"/>
        <family val="2"/>
      </rPr>
      <t> Cameron </t>
    </r>
  </si>
  <si>
    <r>
      <t>EDWARDS,</t>
    </r>
    <r>
      <rPr>
        <sz val="10"/>
        <rFont val="Arial"/>
        <family val="2"/>
      </rPr>
      <t> Shaun </t>
    </r>
  </si>
  <si>
    <r>
      <t>FERGUSON,</t>
    </r>
    <r>
      <rPr>
        <sz val="10"/>
        <rFont val="Arial"/>
        <family val="2"/>
      </rPr>
      <t> Jackson [FWD] </t>
    </r>
  </si>
  <si>
    <r>
      <t>GOLDS,</t>
    </r>
    <r>
      <rPr>
        <sz val="10"/>
        <rFont val="Arial"/>
        <family val="2"/>
      </rPr>
      <t> Tim [MID] </t>
    </r>
  </si>
  <si>
    <r>
      <t>HARVEY,</t>
    </r>
    <r>
      <rPr>
        <sz val="10"/>
        <rFont val="Arial"/>
        <family val="2"/>
      </rPr>
      <t> Bradley [MID] </t>
    </r>
  </si>
  <si>
    <r>
      <t>HINE,</t>
    </r>
    <r>
      <rPr>
        <sz val="10"/>
        <rFont val="Arial"/>
        <family val="2"/>
      </rPr>
      <t> Taylor </t>
    </r>
  </si>
  <si>
    <r>
      <t>HOMBSCH,</t>
    </r>
    <r>
      <rPr>
        <sz val="10"/>
        <rFont val="Arial"/>
        <family val="2"/>
      </rPr>
      <t> Jack </t>
    </r>
  </si>
  <si>
    <r>
      <t>LANGFORD,</t>
    </r>
    <r>
      <rPr>
        <sz val="10"/>
        <rFont val="Arial"/>
        <family val="2"/>
      </rPr>
      <t> Will </t>
    </r>
  </si>
  <si>
    <r>
      <t>LITHERLAND,</t>
    </r>
    <r>
      <rPr>
        <sz val="10"/>
        <rFont val="Arial"/>
        <family val="2"/>
      </rPr>
      <t> Angus</t>
    </r>
  </si>
  <si>
    <r>
      <t>MCCARTHY,</t>
    </r>
    <r>
      <rPr>
        <sz val="10"/>
        <rFont val="Arial"/>
        <family val="2"/>
      </rPr>
      <t> Patrick </t>
    </r>
  </si>
  <si>
    <r>
      <t>MCINNES,</t>
    </r>
    <r>
      <rPr>
        <sz val="10"/>
        <rFont val="Arial"/>
        <family val="2"/>
      </rPr>
      <t> Andrew </t>
    </r>
  </si>
  <si>
    <r>
      <t>MORRIS,</t>
    </r>
    <r>
      <rPr>
        <sz val="10"/>
        <rFont val="Arial"/>
        <family val="2"/>
      </rPr>
      <t> Steven </t>
    </r>
  </si>
  <si>
    <r>
      <t>SEGRAVE,</t>
    </r>
    <r>
      <rPr>
        <sz val="10"/>
        <rFont val="Arial"/>
        <family val="2"/>
      </rPr>
      <t> Tim </t>
    </r>
  </si>
  <si>
    <r>
      <t>SHAW,</t>
    </r>
    <r>
      <rPr>
        <sz val="10"/>
        <rFont val="Arial"/>
        <family val="2"/>
      </rPr>
      <t> Sam </t>
    </r>
  </si>
  <si>
    <r>
      <t>SIERAKOWSKI,</t>
    </r>
    <r>
      <rPr>
        <sz val="10"/>
        <rFont val="Arial"/>
        <family val="2"/>
      </rPr>
      <t> Will </t>
    </r>
  </si>
  <si>
    <r>
      <t>SMEDTS,</t>
    </r>
    <r>
      <rPr>
        <sz val="10"/>
        <rFont val="Arial"/>
        <family val="2"/>
      </rPr>
      <t> Billie [FWD] </t>
    </r>
  </si>
  <si>
    <r>
      <t>TOWNSEND,</t>
    </r>
    <r>
      <rPr>
        <sz val="10"/>
        <rFont val="Arial"/>
        <family val="2"/>
      </rPr>
      <t> Jacob </t>
    </r>
  </si>
  <si>
    <r>
      <t>UGLE,</t>
    </r>
    <r>
      <rPr>
        <sz val="10"/>
        <rFont val="Arial"/>
        <family val="2"/>
      </rPr>
      <t> Gerald </t>
    </r>
  </si>
  <si>
    <r>
      <t>WHILEY,</t>
    </r>
    <r>
      <rPr>
        <sz val="10"/>
        <rFont val="Arial"/>
        <family val="2"/>
      </rPr>
      <t> Mark </t>
    </r>
  </si>
  <si>
    <r>
      <t>WILSON,</t>
    </r>
    <r>
      <rPr>
        <sz val="10"/>
        <rFont val="Arial"/>
        <family val="2"/>
      </rPr>
      <t> Blayne </t>
    </r>
  </si>
  <si>
    <r>
      <t>WINMAR,</t>
    </r>
    <r>
      <rPr>
        <sz val="10"/>
        <rFont val="Arial"/>
        <family val="2"/>
      </rPr>
      <t> Nick </t>
    </r>
  </si>
  <si>
    <r>
      <t>ALLEN,</t>
    </r>
    <r>
      <rPr>
        <sz val="10"/>
        <rFont val="Arial"/>
        <family val="2"/>
      </rPr>
      <t> Jackson [MID]</t>
    </r>
  </si>
  <si>
    <r>
      <t>BEWS,</t>
    </r>
    <r>
      <rPr>
        <sz val="10"/>
        <rFont val="Arial"/>
        <family val="2"/>
      </rPr>
      <t> Jed </t>
    </r>
  </si>
  <si>
    <r>
      <t>BLEE,</t>
    </r>
    <r>
      <rPr>
        <sz val="10"/>
        <rFont val="Arial"/>
        <family val="2"/>
      </rPr>
      <t> Nathan </t>
    </r>
  </si>
  <si>
    <r>
      <t>BOOTSMA,</t>
    </r>
    <r>
      <rPr>
        <sz val="10"/>
        <rFont val="Arial"/>
        <family val="2"/>
      </rPr>
      <t> Joshua </t>
    </r>
  </si>
  <si>
    <r>
      <t>BROWN,</t>
    </r>
    <r>
      <rPr>
        <sz val="10"/>
        <rFont val="Arial"/>
        <family val="2"/>
      </rPr>
      <t> Luke [MID] </t>
    </r>
  </si>
  <si>
    <r>
      <t>BROWN,</t>
    </r>
    <r>
      <rPr>
        <sz val="10"/>
        <rFont val="Arial"/>
        <family val="2"/>
      </rPr>
      <t> Alex </t>
    </r>
  </si>
  <si>
    <r>
      <t>CURRAN,</t>
    </r>
    <r>
      <rPr>
        <sz val="10"/>
        <rFont val="Arial"/>
        <family val="2"/>
      </rPr>
      <t> Tom [FWD]</t>
    </r>
  </si>
  <si>
    <r>
      <t>FORSTER,</t>
    </r>
    <r>
      <rPr>
        <sz val="10"/>
        <rFont val="Arial"/>
        <family val="2"/>
      </rPr>
      <t> Alex </t>
    </r>
  </si>
  <si>
    <r>
      <t>HEATH,</t>
    </r>
    <r>
      <rPr>
        <sz val="10"/>
        <rFont val="Arial"/>
        <family val="2"/>
      </rPr>
      <t> Campbell </t>
    </r>
  </si>
  <si>
    <r>
      <t>KELLY,</t>
    </r>
    <r>
      <rPr>
        <sz val="10"/>
        <rFont val="Arial"/>
        <family val="2"/>
      </rPr>
      <t> Jordan </t>
    </r>
  </si>
  <si>
    <r>
      <t>LEVER,</t>
    </r>
    <r>
      <rPr>
        <sz val="10"/>
        <rFont val="Arial"/>
        <family val="2"/>
      </rPr>
      <t> Jay [RUC] </t>
    </r>
  </si>
  <si>
    <r>
      <t>LOCKYER,</t>
    </r>
    <r>
      <rPr>
        <sz val="10"/>
        <rFont val="Arial"/>
        <family val="2"/>
      </rPr>
      <t> Jordan </t>
    </r>
  </si>
  <si>
    <r>
      <t>PAINE,</t>
    </r>
    <r>
      <rPr>
        <sz val="10"/>
        <rFont val="Arial"/>
        <family val="2"/>
      </rPr>
      <t> Jackson [FWD] </t>
    </r>
  </si>
  <si>
    <r>
      <t>SCHADE,</t>
    </r>
    <r>
      <rPr>
        <sz val="10"/>
        <rFont val="Arial"/>
        <family val="2"/>
      </rPr>
      <t> Henry </t>
    </r>
  </si>
  <si>
    <r>
      <t>STUBBS,</t>
    </r>
    <r>
      <rPr>
        <sz val="10"/>
        <rFont val="Arial"/>
        <family val="2"/>
      </rPr>
      <t> Trent [FWD]</t>
    </r>
  </si>
  <si>
    <r>
      <t>TALIA,</t>
    </r>
    <r>
      <rPr>
        <sz val="10"/>
        <rFont val="Arial"/>
        <family val="2"/>
      </rPr>
      <t> Michael </t>
    </r>
  </si>
  <si>
    <r>
      <t>TYNAN,</t>
    </r>
    <r>
      <rPr>
        <sz val="10"/>
        <rFont val="Arial"/>
        <family val="2"/>
      </rPr>
      <t> Josh </t>
    </r>
  </si>
  <si>
    <r>
      <t>WEBSTER,</t>
    </r>
    <r>
      <rPr>
        <sz val="10"/>
        <rFont val="Arial"/>
        <family val="2"/>
      </rPr>
      <t> Jimmy </t>
    </r>
  </si>
  <si>
    <r>
      <t>WILKES,</t>
    </r>
    <r>
      <rPr>
        <sz val="10"/>
        <rFont val="Arial"/>
        <family val="2"/>
      </rPr>
      <t> Beau </t>
    </r>
  </si>
  <si>
    <r>
      <t>YAGMOOR,</t>
    </r>
    <r>
      <rPr>
        <sz val="10"/>
        <rFont val="Arial"/>
        <family val="2"/>
      </rPr>
      <t> Peter </t>
    </r>
  </si>
  <si>
    <r>
      <t>YOUNG,</t>
    </r>
    <r>
      <rPr>
        <sz val="10"/>
        <rFont val="Arial"/>
        <family val="2"/>
      </rPr>
      <t> Will </t>
    </r>
  </si>
  <si>
    <r>
      <t>BELL,</t>
    </r>
    <r>
      <rPr>
        <sz val="10"/>
        <rFont val="Arial"/>
        <family val="2"/>
      </rPr>
      <t> Tom </t>
    </r>
  </si>
  <si>
    <r>
      <t>BAGULEY,</t>
    </r>
    <r>
      <rPr>
        <sz val="10"/>
        <rFont val="Arial"/>
        <family val="2"/>
      </rPr>
      <t> Mark [MID] </t>
    </r>
  </si>
  <si>
    <r>
      <t>BOSELEY,</t>
    </r>
    <r>
      <rPr>
        <sz val="10"/>
        <rFont val="Arial"/>
        <family val="2"/>
      </rPr>
      <t> Andrew </t>
    </r>
  </si>
  <si>
    <r>
      <t>DARROU,</t>
    </r>
    <r>
      <rPr>
        <sz val="10"/>
        <rFont val="Arial"/>
        <family val="2"/>
      </rPr>
      <t> Ben </t>
    </r>
  </si>
  <si>
    <r>
      <t>HARTLEY,</t>
    </r>
    <r>
      <rPr>
        <sz val="10"/>
        <rFont val="Arial"/>
        <family val="2"/>
      </rPr>
      <t> Michael </t>
    </r>
  </si>
  <si>
    <r>
      <t>HESLIN,</t>
    </r>
    <r>
      <rPr>
        <sz val="10"/>
        <rFont val="Arial"/>
        <family val="2"/>
      </rPr>
      <t> John </t>
    </r>
  </si>
  <si>
    <r>
      <t>HUNTER,</t>
    </r>
    <r>
      <rPr>
        <sz val="10"/>
        <rFont val="Arial"/>
        <family val="2"/>
      </rPr>
      <t> Hal </t>
    </r>
  </si>
  <si>
    <r>
      <t>KING-WILSON,</t>
    </r>
    <r>
      <rPr>
        <sz val="10"/>
        <rFont val="Arial"/>
        <family val="2"/>
      </rPr>
      <t>Jordan [MID] </t>
    </r>
  </si>
  <si>
    <r>
      <t>LODGE,</t>
    </r>
    <r>
      <rPr>
        <sz val="10"/>
        <rFont val="Arial"/>
        <family val="2"/>
      </rPr>
      <t> Matthew </t>
    </r>
  </si>
  <si>
    <r>
      <t>LYNCH,</t>
    </r>
    <r>
      <rPr>
        <sz val="10"/>
        <rFont val="Arial"/>
        <family val="2"/>
      </rPr>
      <t> Jack </t>
    </r>
  </si>
  <si>
    <r>
      <t>MANGAN,</t>
    </r>
    <r>
      <rPr>
        <sz val="10"/>
        <rFont val="Arial"/>
        <family val="2"/>
      </rPr>
      <t> Brad </t>
    </r>
  </si>
  <si>
    <r>
      <t>NEWELL,</t>
    </r>
    <r>
      <rPr>
        <sz val="10"/>
        <rFont val="Arial"/>
        <family val="2"/>
      </rPr>
      <t> Richard [MID] </t>
    </r>
  </si>
  <si>
    <r>
      <t>REDPATH,</t>
    </r>
    <r>
      <rPr>
        <sz val="10"/>
        <rFont val="Arial"/>
        <family val="2"/>
      </rPr>
      <t> Jack [FWD] </t>
    </r>
  </si>
  <si>
    <r>
      <t>TUNBRIDGE,</t>
    </r>
    <r>
      <rPr>
        <sz val="10"/>
        <rFont val="Arial"/>
        <family val="2"/>
      </rPr>
      <t> Simon [FWD] </t>
    </r>
  </si>
  <si>
    <r>
      <t>VERRIER,</t>
    </r>
    <r>
      <rPr>
        <sz val="10"/>
        <rFont val="Arial"/>
        <family val="2"/>
      </rPr>
      <t> Steven </t>
    </r>
  </si>
  <si>
    <r>
      <t>WRIGHT,</t>
    </r>
    <r>
      <rPr>
        <sz val="10"/>
        <rFont val="Arial"/>
        <family val="2"/>
      </rPr>
      <t> Piva </t>
    </r>
  </si>
  <si>
    <r>
      <t>WRIGLEY,</t>
    </r>
    <r>
      <rPr>
        <sz val="10"/>
        <rFont val="Arial"/>
        <family val="2"/>
      </rPr>
      <t> Stephen </t>
    </r>
  </si>
  <si>
    <t>(GWS)</t>
  </si>
  <si>
    <t>2011 Games</t>
  </si>
  <si>
    <t>2011 Total</t>
  </si>
  <si>
    <t>2011 Average</t>
  </si>
  <si>
    <r>
      <t>PENDLEBURY,</t>
    </r>
    <r>
      <rPr>
        <sz val="10"/>
        <rFont val="Arial"/>
        <family val="2"/>
      </rPr>
      <t> Scott</t>
    </r>
  </si>
  <si>
    <r>
      <t>ABLETT,</t>
    </r>
    <r>
      <rPr>
        <sz val="10"/>
        <rFont val="Arial"/>
        <family val="2"/>
      </rPr>
      <t> Gary</t>
    </r>
  </si>
  <si>
    <r>
      <t>SWAN,</t>
    </r>
    <r>
      <rPr>
        <sz val="10"/>
        <rFont val="Arial"/>
        <family val="2"/>
      </rPr>
      <t> Dane</t>
    </r>
  </si>
  <si>
    <r>
      <t>DAL SANTO,</t>
    </r>
    <r>
      <rPr>
        <sz val="10"/>
        <rFont val="Arial"/>
        <family val="2"/>
      </rPr>
      <t> Nick</t>
    </r>
  </si>
  <si>
    <r>
      <t>MURPHY,</t>
    </r>
    <r>
      <rPr>
        <sz val="10"/>
        <rFont val="Arial"/>
        <family val="2"/>
      </rPr>
      <t> Marc</t>
    </r>
  </si>
  <si>
    <r>
      <t>JUDD,</t>
    </r>
    <r>
      <rPr>
        <sz val="10"/>
        <rFont val="Arial"/>
        <family val="2"/>
      </rPr>
      <t> Chris</t>
    </r>
  </si>
  <si>
    <r>
      <t>BOYD,</t>
    </r>
    <r>
      <rPr>
        <sz val="10"/>
        <rFont val="Arial"/>
        <family val="2"/>
      </rPr>
      <t> Matthew</t>
    </r>
  </si>
  <si>
    <r>
      <t>PRIDDIS,</t>
    </r>
    <r>
      <rPr>
        <sz val="10"/>
        <rFont val="Arial"/>
        <family val="2"/>
      </rPr>
      <t> Matt</t>
    </r>
  </si>
  <si>
    <r>
      <t>ROCKLIFF,</t>
    </r>
    <r>
      <rPr>
        <sz val="10"/>
        <rFont val="Arial"/>
        <family val="2"/>
      </rPr>
      <t> Tom</t>
    </r>
  </si>
  <si>
    <r>
      <t>MITCHELL,</t>
    </r>
    <r>
      <rPr>
        <sz val="10"/>
        <rFont val="Arial"/>
        <family val="2"/>
      </rPr>
      <t> Sam</t>
    </r>
  </si>
  <si>
    <r>
      <t>SWALLOW,</t>
    </r>
    <r>
      <rPr>
        <sz val="10"/>
        <rFont val="Arial"/>
        <family val="2"/>
      </rPr>
      <t> Andrew</t>
    </r>
  </si>
  <si>
    <r>
      <t>SELWOOD,</t>
    </r>
    <r>
      <rPr>
        <sz val="10"/>
        <rFont val="Arial"/>
        <family val="2"/>
      </rPr>
      <t> Joel</t>
    </r>
  </si>
  <si>
    <r>
      <t>THOMPSON,</t>
    </r>
    <r>
      <rPr>
        <sz val="10"/>
        <rFont val="Arial"/>
        <family val="2"/>
      </rPr>
      <t> Scott</t>
    </r>
  </si>
  <si>
    <r>
      <t>THOMAS,</t>
    </r>
    <r>
      <rPr>
        <sz val="10"/>
        <rFont val="Arial"/>
        <family val="2"/>
      </rPr>
      <t> Dale</t>
    </r>
  </si>
  <si>
    <r>
      <t>GRIFFEN,</t>
    </r>
    <r>
      <rPr>
        <sz val="10"/>
        <rFont val="Arial"/>
        <family val="2"/>
      </rPr>
      <t> Ryan</t>
    </r>
  </si>
  <si>
    <r>
      <t>GOODES,</t>
    </r>
    <r>
      <rPr>
        <sz val="10"/>
        <rFont val="Arial"/>
        <family val="2"/>
      </rPr>
      <t> Adam[FWD]</t>
    </r>
  </si>
  <si>
    <r>
      <t>FYFE,</t>
    </r>
    <r>
      <rPr>
        <sz val="10"/>
        <rFont val="Arial"/>
        <family val="2"/>
      </rPr>
      <t> Nathan[FWD]</t>
    </r>
  </si>
  <si>
    <r>
      <t>GODDARD,</t>
    </r>
    <r>
      <rPr>
        <sz val="10"/>
        <rFont val="Arial"/>
        <family val="2"/>
      </rPr>
      <t>Brendon[DEF]</t>
    </r>
  </si>
  <si>
    <r>
      <t>MUNDY,</t>
    </r>
    <r>
      <rPr>
        <sz val="10"/>
        <rFont val="Arial"/>
        <family val="2"/>
      </rPr>
      <t> David</t>
    </r>
  </si>
  <si>
    <r>
      <t>HODGE,</t>
    </r>
    <r>
      <rPr>
        <sz val="10"/>
        <rFont val="Arial"/>
        <family val="2"/>
      </rPr>
      <t> Luke</t>
    </r>
  </si>
  <si>
    <r>
      <t>WATSON,</t>
    </r>
    <r>
      <rPr>
        <sz val="10"/>
        <rFont val="Arial"/>
        <family val="2"/>
      </rPr>
      <t> Jobe</t>
    </r>
  </si>
  <si>
    <r>
      <t>PAVLICH,</t>
    </r>
    <r>
      <rPr>
        <sz val="10"/>
        <rFont val="Arial"/>
        <family val="2"/>
      </rPr>
      <t>Matthew[FWD]</t>
    </r>
  </si>
  <si>
    <r>
      <t>SCOTLAND,</t>
    </r>
    <r>
      <rPr>
        <sz val="10"/>
        <rFont val="Arial"/>
        <family val="2"/>
      </rPr>
      <t>Heath[DEF]</t>
    </r>
  </si>
  <si>
    <r>
      <t>DELEDIO,</t>
    </r>
    <r>
      <rPr>
        <sz val="10"/>
        <rFont val="Arial"/>
        <family val="2"/>
      </rPr>
      <t> Brett[DEF]</t>
    </r>
  </si>
  <si>
    <r>
      <t>WELLS,</t>
    </r>
    <r>
      <rPr>
        <sz val="10"/>
        <rFont val="Arial"/>
        <family val="2"/>
      </rPr>
      <t> Daniel</t>
    </r>
  </si>
  <si>
    <r>
      <t>GIBBS,</t>
    </r>
    <r>
      <rPr>
        <sz val="10"/>
        <rFont val="Arial"/>
        <family val="2"/>
      </rPr>
      <t> Bryce</t>
    </r>
  </si>
  <si>
    <r>
      <t>REDDEN,</t>
    </r>
    <r>
      <rPr>
        <sz val="10"/>
        <rFont val="Arial"/>
        <family val="2"/>
      </rPr>
      <t> Jack</t>
    </r>
  </si>
  <si>
    <r>
      <t>O'KEEFE,</t>
    </r>
    <r>
      <rPr>
        <sz val="10"/>
        <rFont val="Arial"/>
        <family val="2"/>
      </rPr>
      <t> Ryan[FWD]</t>
    </r>
  </si>
  <si>
    <r>
      <t>BARTEL,</t>
    </r>
    <r>
      <rPr>
        <sz val="10"/>
        <rFont val="Arial"/>
        <family val="2"/>
      </rPr>
      <t> Jimmy</t>
    </r>
  </si>
  <si>
    <r>
      <t>CHAPMAN,</t>
    </r>
    <r>
      <rPr>
        <sz val="10"/>
        <rFont val="Arial"/>
        <family val="2"/>
      </rPr>
      <t>Paul[FWD]</t>
    </r>
  </si>
  <si>
    <r>
      <t>HARVEY,</t>
    </r>
    <r>
      <rPr>
        <sz val="10"/>
        <rFont val="Arial"/>
        <family val="2"/>
      </rPr>
      <t> Brent[FWD]</t>
    </r>
  </si>
  <si>
    <r>
      <t>BEAMS,</t>
    </r>
    <r>
      <rPr>
        <sz val="10"/>
        <rFont val="Arial"/>
        <family val="2"/>
      </rPr>
      <t> Dayne[FWD]</t>
    </r>
  </si>
  <si>
    <r>
      <t>MONTAGNA,</t>
    </r>
    <r>
      <rPr>
        <sz val="10"/>
        <rFont val="Arial"/>
        <family val="2"/>
      </rPr>
      <t> Leigh</t>
    </r>
  </si>
  <si>
    <r>
      <t>COTCHIN,</t>
    </r>
    <r>
      <rPr>
        <sz val="10"/>
        <rFont val="Arial"/>
        <family val="2"/>
      </rPr>
      <t> Trent</t>
    </r>
  </si>
  <si>
    <r>
      <t>STANTON,</t>
    </r>
    <r>
      <rPr>
        <sz val="10"/>
        <rFont val="Arial"/>
        <family val="2"/>
      </rPr>
      <t> Brent</t>
    </r>
  </si>
  <si>
    <r>
      <t>MOLONEY,</t>
    </r>
    <r>
      <rPr>
        <sz val="10"/>
        <rFont val="Arial"/>
        <family val="2"/>
      </rPr>
      <t> Brent</t>
    </r>
  </si>
  <si>
    <r>
      <t>MARTIN,</t>
    </r>
    <r>
      <rPr>
        <sz val="10"/>
        <rFont val="Arial"/>
        <family val="2"/>
      </rPr>
      <t>Dustin[FWD]</t>
    </r>
  </si>
  <si>
    <r>
      <t>BALL,</t>
    </r>
    <r>
      <rPr>
        <sz val="10"/>
        <rFont val="Arial"/>
        <family val="2"/>
      </rPr>
      <t> Luke</t>
    </r>
  </si>
  <si>
    <r>
      <t>SYLVIA,</t>
    </r>
    <r>
      <rPr>
        <sz val="10"/>
        <rFont val="Arial"/>
        <family val="2"/>
      </rPr>
      <t> Colin[FWD]</t>
    </r>
  </si>
  <si>
    <r>
      <t>COREY,</t>
    </r>
    <r>
      <rPr>
        <sz val="10"/>
        <rFont val="Arial"/>
        <family val="2"/>
      </rPr>
      <t> Joel</t>
    </r>
  </si>
  <si>
    <r>
      <t>KENNEDY,</t>
    </r>
    <r>
      <rPr>
        <sz val="10"/>
        <rFont val="Arial"/>
        <family val="2"/>
      </rPr>
      <t> Josh P.</t>
    </r>
  </si>
  <si>
    <r>
      <t>EMBLEY,</t>
    </r>
    <r>
      <rPr>
        <sz val="10"/>
        <rFont val="Arial"/>
        <family val="2"/>
      </rPr>
      <t> Andrew</t>
    </r>
  </si>
  <si>
    <r>
      <t>CROSS,</t>
    </r>
    <r>
      <rPr>
        <sz val="10"/>
        <rFont val="Arial"/>
        <family val="2"/>
      </rPr>
      <t> Daniel</t>
    </r>
  </si>
  <si>
    <r>
      <t>RISCHITELLI,</t>
    </r>
    <r>
      <rPr>
        <sz val="10"/>
        <rFont val="Arial"/>
        <family val="2"/>
      </rPr>
      <t>Michael</t>
    </r>
  </si>
  <si>
    <r>
      <t>BOLTON,</t>
    </r>
    <r>
      <rPr>
        <sz val="10"/>
        <rFont val="Arial"/>
        <family val="2"/>
      </rPr>
      <t> Jude</t>
    </r>
  </si>
  <si>
    <r>
      <t>SEWELL,</t>
    </r>
    <r>
      <rPr>
        <sz val="10"/>
        <rFont val="Arial"/>
        <family val="2"/>
      </rPr>
      <t> Brad</t>
    </r>
  </si>
  <si>
    <r>
      <t>SHUEY,</t>
    </r>
    <r>
      <rPr>
        <sz val="10"/>
        <rFont val="Arial"/>
        <family val="2"/>
      </rPr>
      <t> Luke</t>
    </r>
  </si>
  <si>
    <r>
      <t>SIMPSON,</t>
    </r>
    <r>
      <rPr>
        <sz val="10"/>
        <rFont val="Arial"/>
        <family val="2"/>
      </rPr>
      <t> Kade</t>
    </r>
  </si>
  <si>
    <r>
      <t>KELLY,</t>
    </r>
    <r>
      <rPr>
        <sz val="10"/>
        <rFont val="Arial"/>
        <family val="2"/>
      </rPr>
      <t> James</t>
    </r>
  </si>
  <si>
    <r>
      <t>MCVEIGH,</t>
    </r>
    <r>
      <rPr>
        <sz val="10"/>
        <rFont val="Arial"/>
        <family val="2"/>
      </rPr>
      <t> Jarrad</t>
    </r>
  </si>
  <si>
    <r>
      <t>BLACK,</t>
    </r>
    <r>
      <rPr>
        <sz val="10"/>
        <rFont val="Arial"/>
        <family val="2"/>
      </rPr>
      <t> Simon</t>
    </r>
  </si>
  <si>
    <r>
      <t>CARRAZZO,</t>
    </r>
    <r>
      <rPr>
        <sz val="10"/>
        <rFont val="Arial"/>
        <family val="2"/>
      </rPr>
      <t>Andrew[DEF]</t>
    </r>
  </si>
  <si>
    <r>
      <t>HARTLETT,</t>
    </r>
    <r>
      <rPr>
        <sz val="10"/>
        <rFont val="Arial"/>
        <family val="2"/>
      </rPr>
      <t> Hamish</t>
    </r>
  </si>
  <si>
    <r>
      <t>FOLEY,</t>
    </r>
    <r>
      <rPr>
        <sz val="10"/>
        <rFont val="Arial"/>
        <family val="2"/>
      </rPr>
      <t> Nathan</t>
    </r>
  </si>
  <si>
    <r>
      <t>ZAHARAKIS,</t>
    </r>
    <r>
      <rPr>
        <sz val="10"/>
        <rFont val="Arial"/>
        <family val="2"/>
      </rPr>
      <t>David[FWD]</t>
    </r>
  </si>
  <si>
    <r>
      <t>SHIELS,</t>
    </r>
    <r>
      <rPr>
        <sz val="10"/>
        <rFont val="Arial"/>
        <family val="2"/>
      </rPr>
      <t> Liam</t>
    </r>
  </si>
  <si>
    <r>
      <t>LEWIS,</t>
    </r>
    <r>
      <rPr>
        <sz val="10"/>
        <rFont val="Arial"/>
        <family val="2"/>
      </rPr>
      <t> Jordan[FWD]</t>
    </r>
  </si>
  <si>
    <r>
      <t>BOAK,</t>
    </r>
    <r>
      <rPr>
        <sz val="10"/>
        <rFont val="Arial"/>
        <family val="2"/>
      </rPr>
      <t> Travis</t>
    </r>
  </si>
  <si>
    <r>
      <t>KERR,</t>
    </r>
    <r>
      <rPr>
        <sz val="10"/>
        <rFont val="Arial"/>
        <family val="2"/>
      </rPr>
      <t> Daniel</t>
    </r>
  </si>
  <si>
    <r>
      <t>GRAY,</t>
    </r>
    <r>
      <rPr>
        <sz val="10"/>
        <rFont val="Arial"/>
        <family val="2"/>
      </rPr>
      <t> Robbie[FWD]</t>
    </r>
  </si>
  <si>
    <r>
      <t>ROBINSON,</t>
    </r>
    <r>
      <rPr>
        <sz val="10"/>
        <rFont val="Arial"/>
        <family val="2"/>
      </rPr>
      <t>Mitch[FWD]</t>
    </r>
  </si>
  <si>
    <r>
      <t>ADAMS,</t>
    </r>
    <r>
      <rPr>
        <sz val="10"/>
        <rFont val="Arial"/>
        <family val="2"/>
      </rPr>
      <t> Leigh[FWD]</t>
    </r>
  </si>
  <si>
    <r>
      <t>HOCKING,</t>
    </r>
    <r>
      <rPr>
        <sz val="10"/>
        <rFont val="Arial"/>
        <family val="2"/>
      </rPr>
      <t> Heath</t>
    </r>
  </si>
  <si>
    <r>
      <t>CASSISI,</t>
    </r>
    <r>
      <rPr>
        <sz val="10"/>
        <rFont val="Arial"/>
        <family val="2"/>
      </rPr>
      <t> Domenic</t>
    </r>
  </si>
  <si>
    <r>
      <t>JONES,</t>
    </r>
    <r>
      <rPr>
        <sz val="10"/>
        <rFont val="Arial"/>
        <family val="2"/>
      </rPr>
      <t> Nathan</t>
    </r>
  </si>
  <si>
    <r>
      <t>WARD,</t>
    </r>
    <r>
      <rPr>
        <sz val="10"/>
        <rFont val="Arial"/>
        <family val="2"/>
      </rPr>
      <t> Callan</t>
    </r>
  </si>
  <si>
    <r>
      <t>SLOANE,</t>
    </r>
    <r>
      <rPr>
        <sz val="10"/>
        <rFont val="Arial"/>
        <family val="2"/>
      </rPr>
      <t> Rory</t>
    </r>
  </si>
  <si>
    <r>
      <t>VINCE,</t>
    </r>
    <r>
      <rPr>
        <sz val="10"/>
        <rFont val="Arial"/>
        <family val="2"/>
      </rPr>
      <t> Bernie</t>
    </r>
  </si>
  <si>
    <r>
      <t>BRENNAN,</t>
    </r>
    <r>
      <rPr>
        <sz val="10"/>
        <rFont val="Arial"/>
        <family val="2"/>
      </rPr>
      <t> Jared</t>
    </r>
  </si>
  <si>
    <r>
      <t>TRENGOVE,</t>
    </r>
    <r>
      <rPr>
        <sz val="10"/>
        <rFont val="Arial"/>
        <family val="2"/>
      </rPr>
      <t> Jack</t>
    </r>
  </si>
  <si>
    <r>
      <t>VAN BERLO,</t>
    </r>
    <r>
      <rPr>
        <sz val="10"/>
        <rFont val="Arial"/>
        <family val="2"/>
      </rPr>
      <t> Nathan</t>
    </r>
  </si>
  <si>
    <r>
      <t>ROSA,</t>
    </r>
    <r>
      <rPr>
        <sz val="10"/>
        <rFont val="Arial"/>
        <family val="2"/>
      </rPr>
      <t> Matt</t>
    </r>
  </si>
  <si>
    <r>
      <t>NAHAS,</t>
    </r>
    <r>
      <rPr>
        <sz val="10"/>
        <rFont val="Arial"/>
        <family val="2"/>
      </rPr>
      <t> Robin[FWD]</t>
    </r>
  </si>
  <si>
    <r>
      <t>RICH,</t>
    </r>
    <r>
      <rPr>
        <sz val="10"/>
        <rFont val="Arial"/>
        <family val="2"/>
      </rPr>
      <t> Daniel</t>
    </r>
  </si>
  <si>
    <r>
      <t>HANNEBERY,</t>
    </r>
    <r>
      <rPr>
        <sz val="10"/>
        <rFont val="Arial"/>
        <family val="2"/>
      </rPr>
      <t> Daniel</t>
    </r>
  </si>
  <si>
    <r>
      <t>BARLOW,</t>
    </r>
    <r>
      <rPr>
        <sz val="10"/>
        <rFont val="Arial"/>
        <family val="2"/>
      </rPr>
      <t> Michael</t>
    </r>
  </si>
  <si>
    <r>
      <t>SIDEBOTTOM,</t>
    </r>
    <r>
      <rPr>
        <sz val="10"/>
        <rFont val="Arial"/>
        <family val="2"/>
      </rPr>
      <t>Steele[FWD]</t>
    </r>
  </si>
  <si>
    <r>
      <t>MONFRIES,</t>
    </r>
    <r>
      <rPr>
        <sz val="10"/>
        <rFont val="Arial"/>
        <family val="2"/>
      </rPr>
      <t>Angus[FWD]</t>
    </r>
  </si>
  <si>
    <r>
      <t>POWER,</t>
    </r>
    <r>
      <rPr>
        <sz val="10"/>
        <rFont val="Arial"/>
        <family val="2"/>
      </rPr>
      <t> Luke[FWD]</t>
    </r>
  </si>
  <si>
    <r>
      <t>HIGGINS,</t>
    </r>
    <r>
      <rPr>
        <sz val="10"/>
        <rFont val="Arial"/>
        <family val="2"/>
      </rPr>
      <t>Shaun[FWD]</t>
    </r>
  </si>
  <si>
    <r>
      <t>DOUGLAS,</t>
    </r>
    <r>
      <rPr>
        <sz val="10"/>
        <rFont val="Arial"/>
        <family val="2"/>
      </rPr>
      <t> Richard</t>
    </r>
  </si>
  <si>
    <r>
      <t>SELWOOD,</t>
    </r>
    <r>
      <rPr>
        <sz val="10"/>
        <rFont val="Arial"/>
        <family val="2"/>
      </rPr>
      <t> Scott</t>
    </r>
  </si>
  <si>
    <r>
      <t>MCKENZIE,</t>
    </r>
    <r>
      <rPr>
        <sz val="10"/>
        <rFont val="Arial"/>
        <family val="2"/>
      </rPr>
      <t> Jordie</t>
    </r>
  </si>
  <si>
    <r>
      <t>TUCK,</t>
    </r>
    <r>
      <rPr>
        <sz val="10"/>
        <rFont val="Arial"/>
        <family val="2"/>
      </rPr>
      <t> Shane</t>
    </r>
  </si>
  <si>
    <r>
      <t>LOWER,</t>
    </r>
    <r>
      <rPr>
        <sz val="10"/>
        <rFont val="Arial"/>
        <family val="2"/>
      </rPr>
      <t> Nick</t>
    </r>
  </si>
  <si>
    <r>
      <t>HOWLETT,</t>
    </r>
    <r>
      <rPr>
        <sz val="10"/>
        <rFont val="Arial"/>
        <family val="2"/>
      </rPr>
      <t> Ben</t>
    </r>
  </si>
  <si>
    <r>
      <t>MZUNGU,</t>
    </r>
    <r>
      <rPr>
        <sz val="10"/>
        <rFont val="Arial"/>
        <family val="2"/>
      </rPr>
      <t> Tendai</t>
    </r>
  </si>
  <si>
    <r>
      <t>COONEY,</t>
    </r>
    <r>
      <rPr>
        <sz val="10"/>
        <rFont val="Arial"/>
        <family val="2"/>
      </rPr>
      <t> Adam</t>
    </r>
  </si>
  <si>
    <r>
      <t>JACK,</t>
    </r>
    <r>
      <rPr>
        <sz val="10"/>
        <rFont val="Arial"/>
        <family val="2"/>
      </rPr>
      <t> Kieren</t>
    </r>
  </si>
  <si>
    <r>
      <t>DANGERFIELD,</t>
    </r>
    <r>
      <rPr>
        <sz val="10"/>
        <rFont val="Arial"/>
        <family val="2"/>
      </rPr>
      <t>Patrick[FWD]</t>
    </r>
  </si>
  <si>
    <r>
      <t>BURGOYNE,</t>
    </r>
    <r>
      <rPr>
        <sz val="10"/>
        <rFont val="Arial"/>
        <family val="2"/>
      </rPr>
      <t>Shaun[DEF]</t>
    </r>
  </si>
  <si>
    <r>
      <t>SMITH,</t>
    </r>
    <r>
      <rPr>
        <sz val="10"/>
        <rFont val="Arial"/>
        <family val="2"/>
      </rPr>
      <t> Isaac</t>
    </r>
  </si>
  <si>
    <r>
      <t>SWALLOW,</t>
    </r>
    <r>
      <rPr>
        <sz val="10"/>
        <rFont val="Arial"/>
        <family val="2"/>
      </rPr>
      <t> David</t>
    </r>
  </si>
  <si>
    <r>
      <t>ZIEBELL,</t>
    </r>
    <r>
      <rPr>
        <sz val="10"/>
        <rFont val="Arial"/>
        <family val="2"/>
      </rPr>
      <t> Jack</t>
    </r>
  </si>
  <si>
    <r>
      <t>GRIGG,</t>
    </r>
    <r>
      <rPr>
        <sz val="10"/>
        <rFont val="Arial"/>
        <family val="2"/>
      </rPr>
      <t> Shaun</t>
    </r>
  </si>
  <si>
    <r>
      <t>JOHNSON,</t>
    </r>
    <r>
      <rPr>
        <sz val="10"/>
        <rFont val="Arial"/>
        <family val="2"/>
      </rPr>
      <t> Ben</t>
    </r>
  </si>
  <si>
    <r>
      <t>JACKSON,</t>
    </r>
    <r>
      <rPr>
        <sz val="10"/>
        <rFont val="Arial"/>
        <family val="2"/>
      </rPr>
      <t> Daniel</t>
    </r>
  </si>
  <si>
    <r>
      <t>STEVEN,</t>
    </r>
    <r>
      <rPr>
        <sz val="10"/>
        <rFont val="Arial"/>
        <family val="2"/>
      </rPr>
      <t> Jack</t>
    </r>
  </si>
  <si>
    <r>
      <t>SCULLY,</t>
    </r>
    <r>
      <rPr>
        <sz val="10"/>
        <rFont val="Arial"/>
        <family val="2"/>
      </rPr>
      <t> Tom</t>
    </r>
  </si>
  <si>
    <r>
      <t>REILLY,</t>
    </r>
    <r>
      <rPr>
        <sz val="10"/>
        <rFont val="Arial"/>
        <family val="2"/>
      </rPr>
      <t> Brent</t>
    </r>
  </si>
  <si>
    <r>
      <t>HAYES,</t>
    </r>
    <r>
      <rPr>
        <sz val="10"/>
        <rFont val="Arial"/>
        <family val="2"/>
      </rPr>
      <t> Lenny</t>
    </r>
  </si>
  <si>
    <r>
      <t>BAIL,</t>
    </r>
    <r>
      <rPr>
        <sz val="10"/>
        <rFont val="Arial"/>
        <family val="2"/>
      </rPr>
      <t> Rohan</t>
    </r>
  </si>
  <si>
    <r>
      <t>HILL,</t>
    </r>
    <r>
      <rPr>
        <sz val="10"/>
        <rFont val="Arial"/>
        <family val="2"/>
      </rPr>
      <t> Stephen</t>
    </r>
  </si>
  <si>
    <r>
      <t>SAVAGE,</t>
    </r>
    <r>
      <rPr>
        <sz val="10"/>
        <rFont val="Arial"/>
        <family val="2"/>
      </rPr>
      <t> Shane</t>
    </r>
  </si>
  <si>
    <r>
      <t>WELLINGHAM,</t>
    </r>
    <r>
      <rPr>
        <sz val="10"/>
        <rFont val="Arial"/>
        <family val="2"/>
      </rPr>
      <t>Sharrod</t>
    </r>
  </si>
  <si>
    <r>
      <t>PEARCE,</t>
    </r>
    <r>
      <rPr>
        <sz val="10"/>
        <rFont val="Arial"/>
        <family val="2"/>
      </rPr>
      <t> Danyle</t>
    </r>
  </si>
  <si>
    <r>
      <t>PEAKE,</t>
    </r>
    <r>
      <rPr>
        <sz val="10"/>
        <rFont val="Arial"/>
        <family val="2"/>
      </rPr>
      <t> Brett</t>
    </r>
  </si>
  <si>
    <r>
      <t>GYSBERTS,</t>
    </r>
    <r>
      <rPr>
        <sz val="10"/>
        <rFont val="Arial"/>
        <family val="2"/>
      </rPr>
      <t> Jordan</t>
    </r>
  </si>
  <si>
    <r>
      <t>MCGLYNN,</t>
    </r>
    <r>
      <rPr>
        <sz val="10"/>
        <rFont val="Arial"/>
        <family val="2"/>
      </rPr>
      <t> Ben[FWD]</t>
    </r>
  </si>
  <si>
    <r>
      <t>LIBERATORE,</t>
    </r>
    <r>
      <rPr>
        <sz val="10"/>
        <rFont val="Arial"/>
        <family val="2"/>
      </rPr>
      <t> Tom</t>
    </r>
  </si>
  <si>
    <r>
      <t>CORNES,</t>
    </r>
    <r>
      <rPr>
        <sz val="10"/>
        <rFont val="Arial"/>
        <family val="2"/>
      </rPr>
      <t> Kane</t>
    </r>
  </si>
  <si>
    <r>
      <t>DUNCAN,</t>
    </r>
    <r>
      <rPr>
        <sz val="10"/>
        <rFont val="Arial"/>
        <family val="2"/>
      </rPr>
      <t> Mitchell</t>
    </r>
  </si>
  <si>
    <r>
      <t>JONES,</t>
    </r>
    <r>
      <rPr>
        <sz val="10"/>
        <rFont val="Arial"/>
        <family val="2"/>
      </rPr>
      <t> Clinton</t>
    </r>
  </si>
  <si>
    <r>
      <t>RODAN,</t>
    </r>
    <r>
      <rPr>
        <sz val="10"/>
        <rFont val="Arial"/>
        <family val="2"/>
      </rPr>
      <t> David</t>
    </r>
  </si>
  <si>
    <r>
      <t>ELLARD,</t>
    </r>
    <r>
      <rPr>
        <sz val="10"/>
        <rFont val="Arial"/>
        <family val="2"/>
      </rPr>
      <t> David</t>
    </r>
  </si>
  <si>
    <r>
      <t>ILES,</t>
    </r>
    <r>
      <rPr>
        <sz val="10"/>
        <rFont val="Arial"/>
        <family val="2"/>
      </rPr>
      <t> Sam</t>
    </r>
  </si>
  <si>
    <r>
      <t>CURNOW,</t>
    </r>
    <r>
      <rPr>
        <sz val="10"/>
        <rFont val="Arial"/>
        <family val="2"/>
      </rPr>
      <t> Edward</t>
    </r>
  </si>
  <si>
    <r>
      <t>VARCOE,</t>
    </r>
    <r>
      <rPr>
        <sz val="10"/>
        <rFont val="Arial"/>
        <family val="2"/>
      </rPr>
      <t>Travis[FWD]</t>
    </r>
  </si>
  <si>
    <r>
      <t>ARMITAGE,</t>
    </r>
    <r>
      <rPr>
        <sz val="10"/>
        <rFont val="Arial"/>
        <family val="2"/>
      </rPr>
      <t> David</t>
    </r>
  </si>
  <si>
    <r>
      <t>RAY,</t>
    </r>
    <r>
      <rPr>
        <sz val="10"/>
        <rFont val="Arial"/>
        <family val="2"/>
      </rPr>
      <t> Farren</t>
    </r>
  </si>
  <si>
    <r>
      <t>BIRD,</t>
    </r>
    <r>
      <rPr>
        <sz val="10"/>
        <rFont val="Arial"/>
        <family val="2"/>
      </rPr>
      <t> Craig</t>
    </r>
  </si>
  <si>
    <r>
      <t>ANTHONY,</t>
    </r>
    <r>
      <rPr>
        <sz val="10"/>
        <rFont val="Arial"/>
        <family val="2"/>
      </rPr>
      <t> Liam</t>
    </r>
  </si>
  <si>
    <r>
      <t>BASTINAC,</t>
    </r>
    <r>
      <rPr>
        <sz val="10"/>
        <rFont val="Arial"/>
        <family val="2"/>
      </rPr>
      <t> Ryan</t>
    </r>
  </si>
  <si>
    <r>
      <t>KNIGHTS,</t>
    </r>
    <r>
      <rPr>
        <sz val="10"/>
        <rFont val="Arial"/>
        <family val="2"/>
      </rPr>
      <t>Chris[FWD]</t>
    </r>
  </si>
  <si>
    <r>
      <t>DE BOER,</t>
    </r>
    <r>
      <rPr>
        <sz val="10"/>
        <rFont val="Arial"/>
        <family val="2"/>
      </rPr>
      <t> Matthew</t>
    </r>
  </si>
  <si>
    <r>
      <t>THOMAS,</t>
    </r>
    <r>
      <rPr>
        <sz val="10"/>
        <rFont val="Arial"/>
        <family val="2"/>
      </rPr>
      <t> Matt</t>
    </r>
  </si>
  <si>
    <r>
      <t>POLO,</t>
    </r>
    <r>
      <rPr>
        <sz val="10"/>
        <rFont val="Arial"/>
        <family val="2"/>
      </rPr>
      <t> Dean</t>
    </r>
  </si>
  <si>
    <r>
      <t>WRIGHT,</t>
    </r>
    <r>
      <rPr>
        <sz val="10"/>
        <rFont val="Arial"/>
        <family val="2"/>
      </rPr>
      <t>Matthew[FWD]</t>
    </r>
  </si>
  <si>
    <r>
      <t>MCKENZIE,</t>
    </r>
    <r>
      <rPr>
        <sz val="10"/>
        <rFont val="Arial"/>
        <family val="2"/>
      </rPr>
      <t> Trent</t>
    </r>
  </si>
  <si>
    <r>
      <t>BENNELL,</t>
    </r>
    <r>
      <rPr>
        <sz val="10"/>
        <rFont val="Arial"/>
        <family val="2"/>
      </rPr>
      <t>Harley[FWD]</t>
    </r>
  </si>
  <si>
    <r>
      <t>DAVEY,</t>
    </r>
    <r>
      <rPr>
        <sz val="10"/>
        <rFont val="Arial"/>
        <family val="2"/>
      </rPr>
      <t> Aaron</t>
    </r>
  </si>
  <si>
    <r>
      <t>PETRENKO,</t>
    </r>
    <r>
      <rPr>
        <sz val="10"/>
        <rFont val="Arial"/>
        <family val="2"/>
      </rPr>
      <t> Jared</t>
    </r>
  </si>
  <si>
    <r>
      <t>SHERMAN,</t>
    </r>
    <r>
      <rPr>
        <sz val="10"/>
        <rFont val="Arial"/>
        <family val="2"/>
      </rPr>
      <t>Justin[FWD]</t>
    </r>
  </si>
  <si>
    <r>
      <t>SYMES,</t>
    </r>
    <r>
      <rPr>
        <sz val="10"/>
        <rFont val="Arial"/>
        <family val="2"/>
      </rPr>
      <t> Brad</t>
    </r>
  </si>
  <si>
    <r>
      <t>LONERGAN,</t>
    </r>
    <r>
      <rPr>
        <sz val="10"/>
        <rFont val="Arial"/>
        <family val="2"/>
      </rPr>
      <t> Sam</t>
    </r>
  </si>
  <si>
    <r>
      <t>BRUCE,</t>
    </r>
    <r>
      <rPr>
        <sz val="10"/>
        <rFont val="Arial"/>
        <family val="2"/>
      </rPr>
      <t> Cameron</t>
    </r>
  </si>
  <si>
    <r>
      <t>CHRISTENSEN,</t>
    </r>
    <r>
      <rPr>
        <sz val="10"/>
        <rFont val="Arial"/>
        <family val="2"/>
      </rPr>
      <t>Allen[FWD]</t>
    </r>
  </si>
  <si>
    <r>
      <t>POLKINGHORNE,</t>
    </r>
    <r>
      <rPr>
        <sz val="10"/>
        <rFont val="Arial"/>
        <family val="2"/>
      </rPr>
      <t>James</t>
    </r>
  </si>
  <si>
    <r>
      <t>PALMER,</t>
    </r>
    <r>
      <rPr>
        <sz val="10"/>
        <rFont val="Arial"/>
        <family val="2"/>
      </rPr>
      <t> Rhys</t>
    </r>
  </si>
  <si>
    <r>
      <t>PICKEN,</t>
    </r>
    <r>
      <rPr>
        <sz val="10"/>
        <rFont val="Arial"/>
        <family val="2"/>
      </rPr>
      <t> Liam</t>
    </r>
  </si>
  <si>
    <r>
      <t>JETTA,</t>
    </r>
    <r>
      <rPr>
        <sz val="10"/>
        <rFont val="Arial"/>
        <family val="2"/>
      </rPr>
      <t> Neville</t>
    </r>
  </si>
  <si>
    <r>
      <t>MCVEIGH,</t>
    </r>
    <r>
      <rPr>
        <sz val="10"/>
        <rFont val="Arial"/>
        <family val="2"/>
      </rPr>
      <t>Mark[DEF]</t>
    </r>
  </si>
  <si>
    <r>
      <t>EBERT,</t>
    </r>
    <r>
      <rPr>
        <sz val="10"/>
        <rFont val="Arial"/>
        <family val="2"/>
      </rPr>
      <t> Brad</t>
    </r>
  </si>
  <si>
    <r>
      <t>BATEMAN,</t>
    </r>
    <r>
      <rPr>
        <sz val="10"/>
        <rFont val="Arial"/>
        <family val="2"/>
      </rPr>
      <t> Chance</t>
    </r>
  </si>
  <si>
    <r>
      <t>MACKAY,</t>
    </r>
    <r>
      <rPr>
        <sz val="10"/>
        <rFont val="Arial"/>
        <family val="2"/>
      </rPr>
      <t> David</t>
    </r>
  </si>
  <si>
    <r>
      <t>MELKSHAM,</t>
    </r>
    <r>
      <rPr>
        <sz val="10"/>
        <rFont val="Arial"/>
        <family val="2"/>
      </rPr>
      <t> Jake</t>
    </r>
  </si>
  <si>
    <r>
      <t>MORTON,</t>
    </r>
    <r>
      <rPr>
        <sz val="10"/>
        <rFont val="Arial"/>
        <family val="2"/>
      </rPr>
      <t> Cale</t>
    </r>
  </si>
  <si>
    <r>
      <t>EDWARDS,</t>
    </r>
    <r>
      <rPr>
        <sz val="10"/>
        <rFont val="Arial"/>
        <family val="2"/>
      </rPr>
      <t> Shane</t>
    </r>
  </si>
  <si>
    <r>
      <t>DIDAK,</t>
    </r>
    <r>
      <rPr>
        <sz val="10"/>
        <rFont val="Arial"/>
        <family val="2"/>
      </rPr>
      <t> Alan[FWD]</t>
    </r>
  </si>
  <si>
    <r>
      <t>SALOPEK,</t>
    </r>
    <r>
      <rPr>
        <sz val="10"/>
        <rFont val="Arial"/>
        <family val="2"/>
      </rPr>
      <t> Steven</t>
    </r>
  </si>
  <si>
    <r>
      <t>PEARCE,</t>
    </r>
    <r>
      <rPr>
        <sz val="10"/>
        <rFont val="Arial"/>
        <family val="2"/>
      </rPr>
      <t>Clancee[FWD]</t>
    </r>
  </si>
  <si>
    <r>
      <t>BROADBENT,</t>
    </r>
    <r>
      <rPr>
        <sz val="10"/>
        <rFont val="Arial"/>
        <family val="2"/>
      </rPr>
      <t>Matthew</t>
    </r>
  </si>
  <si>
    <r>
      <t>MCGINNITY,</t>
    </r>
    <r>
      <rPr>
        <sz val="10"/>
        <rFont val="Arial"/>
        <family val="2"/>
      </rPr>
      <t> Patrick</t>
    </r>
  </si>
  <si>
    <r>
      <t>GAFF,</t>
    </r>
    <r>
      <rPr>
        <sz val="10"/>
        <rFont val="Arial"/>
        <family val="2"/>
      </rPr>
      <t> Andrew</t>
    </r>
  </si>
  <si>
    <r>
      <t>BANNER,</t>
    </r>
    <r>
      <rPr>
        <sz val="10"/>
        <rFont val="Arial"/>
        <family val="2"/>
      </rPr>
      <t> Mitchell</t>
    </r>
  </si>
  <si>
    <r>
      <t>PRESTIA,</t>
    </r>
    <r>
      <rPr>
        <sz val="10"/>
        <rFont val="Arial"/>
        <family val="2"/>
      </rPr>
      <t> Dion</t>
    </r>
  </si>
  <si>
    <r>
      <t>TUTT,</t>
    </r>
    <r>
      <rPr>
        <sz val="10"/>
        <rFont val="Arial"/>
        <family val="2"/>
      </rPr>
      <t> Jason</t>
    </r>
  </si>
  <si>
    <r>
      <t>WHITE,</t>
    </r>
    <r>
      <rPr>
        <sz val="10"/>
        <rFont val="Arial"/>
        <family val="2"/>
      </rPr>
      <t> Matt</t>
    </r>
  </si>
  <si>
    <r>
      <t>VAN BERLO,</t>
    </r>
    <r>
      <rPr>
        <sz val="10"/>
        <rFont val="Arial"/>
        <family val="2"/>
      </rPr>
      <t> Jay</t>
    </r>
  </si>
  <si>
    <r>
      <t>YOUNG,</t>
    </r>
    <r>
      <rPr>
        <sz val="10"/>
        <rFont val="Arial"/>
        <family val="2"/>
      </rPr>
      <t> Clinton</t>
    </r>
  </si>
  <si>
    <r>
      <t>RAINES,</t>
    </r>
    <r>
      <rPr>
        <sz val="10"/>
        <rFont val="Arial"/>
        <family val="2"/>
      </rPr>
      <t> Andrew</t>
    </r>
  </si>
  <si>
    <r>
      <t>GREENWOOD,</t>
    </r>
    <r>
      <rPr>
        <sz val="10"/>
        <rFont val="Arial"/>
        <family val="2"/>
      </rPr>
      <t> Levi</t>
    </r>
  </si>
  <si>
    <r>
      <t>MASTEN,</t>
    </r>
    <r>
      <rPr>
        <sz val="10"/>
        <rFont val="Arial"/>
        <family val="2"/>
      </rPr>
      <t> Chris</t>
    </r>
  </si>
  <si>
    <r>
      <t>PRISMALL,</t>
    </r>
    <r>
      <rPr>
        <sz val="10"/>
        <rFont val="Arial"/>
        <family val="2"/>
      </rPr>
      <t> Brent</t>
    </r>
  </si>
  <si>
    <r>
      <t>BLEASE,</t>
    </r>
    <r>
      <rPr>
        <sz val="10"/>
        <rFont val="Arial"/>
        <family val="2"/>
      </rPr>
      <t> Sam</t>
    </r>
  </si>
  <si>
    <r>
      <t>CROWLEY,</t>
    </r>
    <r>
      <rPr>
        <sz val="10"/>
        <rFont val="Arial"/>
        <family val="2"/>
      </rPr>
      <t> Ryan</t>
    </r>
  </si>
  <si>
    <r>
      <t>JOSEPH,</t>
    </r>
    <r>
      <rPr>
        <sz val="10"/>
        <rFont val="Arial"/>
        <family val="2"/>
      </rPr>
      <t> Aaron</t>
    </r>
  </si>
  <si>
    <r>
      <t>WINDERLICH,</t>
    </r>
    <r>
      <rPr>
        <sz val="10"/>
        <rFont val="Arial"/>
        <family val="2"/>
      </rPr>
      <t>Jason[FWD]</t>
    </r>
  </si>
  <si>
    <r>
      <t>JOLLY,</t>
    </r>
    <r>
      <rPr>
        <sz val="10"/>
        <rFont val="Arial"/>
        <family val="2"/>
      </rPr>
      <t> Hayden</t>
    </r>
  </si>
  <si>
    <r>
      <t>SHELDON,</t>
    </r>
    <r>
      <rPr>
        <sz val="10"/>
        <rFont val="Arial"/>
        <family val="2"/>
      </rPr>
      <t> Sam</t>
    </r>
  </si>
  <si>
    <r>
      <t>HARWOOD,</t>
    </r>
    <r>
      <rPr>
        <sz val="10"/>
        <rFont val="Arial"/>
        <family val="2"/>
      </rPr>
      <t> Ryan</t>
    </r>
  </si>
  <si>
    <r>
      <t>WALLIS,</t>
    </r>
    <r>
      <rPr>
        <sz val="10"/>
        <rFont val="Arial"/>
        <family val="2"/>
      </rPr>
      <t> Mitch</t>
    </r>
  </si>
  <si>
    <r>
      <t>CUNNINGTON,</t>
    </r>
    <r>
      <rPr>
        <sz val="10"/>
        <rFont val="Arial"/>
        <family val="2"/>
      </rPr>
      <t> Ben</t>
    </r>
  </si>
  <si>
    <r>
      <t>ARMFIELD,</t>
    </r>
    <r>
      <rPr>
        <sz val="10"/>
        <rFont val="Arial"/>
        <family val="2"/>
      </rPr>
      <t> Dennis</t>
    </r>
  </si>
  <si>
    <r>
      <t>DYSON,</t>
    </r>
    <r>
      <rPr>
        <sz val="10"/>
        <rFont val="Arial"/>
        <family val="2"/>
      </rPr>
      <t> Ricky</t>
    </r>
  </si>
  <si>
    <r>
      <t>PARKER,</t>
    </r>
    <r>
      <rPr>
        <sz val="10"/>
        <rFont val="Arial"/>
        <family val="2"/>
      </rPr>
      <t> Luke</t>
    </r>
  </si>
  <si>
    <r>
      <t>MCCARTHY,</t>
    </r>
    <r>
      <rPr>
        <sz val="10"/>
        <rFont val="Arial"/>
        <family val="2"/>
      </rPr>
      <t> John</t>
    </r>
  </si>
  <si>
    <r>
      <t>MCLEAN,</t>
    </r>
    <r>
      <rPr>
        <sz val="10"/>
        <rFont val="Arial"/>
        <family val="2"/>
      </rPr>
      <t> Brock</t>
    </r>
  </si>
  <si>
    <r>
      <t>NICHOLSON,</t>
    </r>
    <r>
      <rPr>
        <sz val="10"/>
        <rFont val="Arial"/>
        <family val="2"/>
      </rPr>
      <t>Dan[DEF]</t>
    </r>
  </si>
  <si>
    <r>
      <t>POLEC,</t>
    </r>
    <r>
      <rPr>
        <sz val="10"/>
        <rFont val="Arial"/>
        <family val="2"/>
      </rPr>
      <t> Jared</t>
    </r>
  </si>
  <si>
    <r>
      <t>RUSSELL,</t>
    </r>
    <r>
      <rPr>
        <sz val="10"/>
        <rFont val="Arial"/>
        <family val="2"/>
      </rPr>
      <t> Luke</t>
    </r>
  </si>
  <si>
    <r>
      <t>SPEIGHT,</t>
    </r>
    <r>
      <rPr>
        <sz val="10"/>
        <rFont val="Arial"/>
        <family val="2"/>
      </rPr>
      <t> Ben</t>
    </r>
  </si>
  <si>
    <r>
      <t>GARLETT,</t>
    </r>
    <r>
      <rPr>
        <sz val="10"/>
        <rFont val="Arial"/>
        <family val="2"/>
      </rPr>
      <t> Cruize</t>
    </r>
  </si>
  <si>
    <r>
      <t>COLYER,</t>
    </r>
    <r>
      <rPr>
        <sz val="10"/>
        <rFont val="Arial"/>
        <family val="2"/>
      </rPr>
      <t> Travis</t>
    </r>
  </si>
  <si>
    <r>
      <t>O'BRIEN,</t>
    </r>
    <r>
      <rPr>
        <sz val="10"/>
        <rFont val="Arial"/>
        <family val="2"/>
      </rPr>
      <t> Jesse</t>
    </r>
  </si>
  <si>
    <r>
      <t>SWIFT,</t>
    </r>
    <r>
      <rPr>
        <sz val="10"/>
        <rFont val="Arial"/>
        <family val="2"/>
      </rPr>
      <t> Tom</t>
    </r>
  </si>
  <si>
    <r>
      <t>ATLEY,</t>
    </r>
    <r>
      <rPr>
        <sz val="10"/>
        <rFont val="Arial"/>
        <family val="2"/>
      </rPr>
      <t> Shaun</t>
    </r>
  </si>
  <si>
    <r>
      <t>BENNELL,</t>
    </r>
    <r>
      <rPr>
        <sz val="10"/>
        <rFont val="Arial"/>
        <family val="2"/>
      </rPr>
      <t> Jamie</t>
    </r>
  </si>
  <si>
    <r>
      <t>SINCLAIR,</t>
    </r>
    <r>
      <rPr>
        <sz val="10"/>
        <rFont val="Arial"/>
        <family val="2"/>
      </rPr>
      <t> Ben</t>
    </r>
  </si>
  <si>
    <r>
      <t>EVANS,</t>
    </r>
    <r>
      <rPr>
        <sz val="10"/>
        <rFont val="Arial"/>
        <family val="2"/>
      </rPr>
      <t> Michael</t>
    </r>
  </si>
  <si>
    <r>
      <t>GREEN,</t>
    </r>
    <r>
      <rPr>
        <sz val="10"/>
        <rFont val="Arial"/>
        <family val="2"/>
      </rPr>
      <t> Joshua</t>
    </r>
  </si>
  <si>
    <r>
      <t>MACMILLAN,</t>
    </r>
    <r>
      <rPr>
        <sz val="10"/>
        <rFont val="Arial"/>
        <family val="2"/>
      </rPr>
      <t> Jamie</t>
    </r>
  </si>
  <si>
    <r>
      <t>IRONS,</t>
    </r>
    <r>
      <rPr>
        <sz val="10"/>
        <rFont val="Arial"/>
        <family val="2"/>
      </rPr>
      <t> Jarrad</t>
    </r>
  </si>
  <si>
    <r>
      <t>JETTA,</t>
    </r>
    <r>
      <rPr>
        <sz val="10"/>
        <rFont val="Arial"/>
        <family val="2"/>
      </rPr>
      <t> Lewis</t>
    </r>
  </si>
  <si>
    <r>
      <t>RICHARDSON,</t>
    </r>
    <r>
      <rPr>
        <sz val="10"/>
        <rFont val="Arial"/>
        <family val="2"/>
      </rPr>
      <t>Cameron</t>
    </r>
  </si>
  <si>
    <r>
      <t>SHAW,</t>
    </r>
    <r>
      <rPr>
        <sz val="10"/>
        <rFont val="Arial"/>
        <family val="2"/>
      </rPr>
      <t> Matthew</t>
    </r>
  </si>
  <si>
    <r>
      <t>MULLETT,</t>
    </r>
    <r>
      <rPr>
        <sz val="10"/>
        <rFont val="Arial"/>
        <family val="2"/>
      </rPr>
      <t> Aaron</t>
    </r>
  </si>
  <si>
    <r>
      <t>LUCAS,</t>
    </r>
    <r>
      <rPr>
        <sz val="10"/>
        <rFont val="Arial"/>
        <family val="2"/>
      </rPr>
      <t> Kane</t>
    </r>
  </si>
  <si>
    <r>
      <t>CADDY,</t>
    </r>
    <r>
      <rPr>
        <sz val="10"/>
        <rFont val="Arial"/>
        <family val="2"/>
      </rPr>
      <t> Josh</t>
    </r>
  </si>
  <si>
    <r>
      <t>ROUNDS,</t>
    </r>
    <r>
      <rPr>
        <sz val="10"/>
        <rFont val="Arial"/>
        <family val="2"/>
      </rPr>
      <t> Luke</t>
    </r>
  </si>
  <si>
    <r>
      <t>HELBIG,</t>
    </r>
    <r>
      <rPr>
        <sz val="10"/>
        <rFont val="Arial"/>
        <family val="2"/>
      </rPr>
      <t> Bradley</t>
    </r>
  </si>
  <si>
    <r>
      <t>BEWICK,</t>
    </r>
    <r>
      <rPr>
        <sz val="10"/>
        <rFont val="Arial"/>
        <family val="2"/>
      </rPr>
      <t> Rohan</t>
    </r>
  </si>
  <si>
    <r>
      <t>DALZIELL,</t>
    </r>
    <r>
      <rPr>
        <sz val="10"/>
        <rFont val="Arial"/>
        <family val="2"/>
      </rPr>
      <t> Bradd</t>
    </r>
  </si>
  <si>
    <r>
      <t>BEAMS,</t>
    </r>
    <r>
      <rPr>
        <sz val="10"/>
        <rFont val="Arial"/>
        <family val="2"/>
      </rPr>
      <t> Claye</t>
    </r>
  </si>
  <si>
    <r>
      <t>CONIGLIO,</t>
    </r>
    <r>
      <rPr>
        <sz val="10"/>
        <rFont val="Arial"/>
        <family val="2"/>
      </rPr>
      <t> Stephen</t>
    </r>
  </si>
  <si>
    <r>
      <t>STEVENSON,</t>
    </r>
    <r>
      <rPr>
        <sz val="10"/>
        <rFont val="Arial"/>
        <family val="2"/>
      </rPr>
      <t> Lewis</t>
    </r>
  </si>
  <si>
    <r>
      <t>TYSON,</t>
    </r>
    <r>
      <rPr>
        <sz val="10"/>
        <rFont val="Arial"/>
        <family val="2"/>
      </rPr>
      <t> Dom</t>
    </r>
  </si>
  <si>
    <r>
      <t>HOSKIN-ELLIOTT,</t>
    </r>
    <r>
      <rPr>
        <sz val="10"/>
        <rFont val="Arial"/>
        <family val="2"/>
      </rPr>
      <t>Will</t>
    </r>
  </si>
  <si>
    <r>
      <t>COWAN,</t>
    </r>
    <r>
      <rPr>
        <sz val="10"/>
        <rFont val="Arial"/>
        <family val="2"/>
      </rPr>
      <t> Josh</t>
    </r>
  </si>
  <si>
    <r>
      <t>WINGARD,</t>
    </r>
    <r>
      <rPr>
        <sz val="10"/>
        <rFont val="Arial"/>
        <family val="2"/>
      </rPr>
      <t> Chad</t>
    </r>
  </si>
  <si>
    <r>
      <t>MORABITO,</t>
    </r>
    <r>
      <rPr>
        <sz val="10"/>
        <rFont val="Arial"/>
        <family val="2"/>
      </rPr>
      <t>Anthony</t>
    </r>
  </si>
  <si>
    <r>
      <t>GORDON,</t>
    </r>
    <r>
      <rPr>
        <sz val="10"/>
        <rFont val="Arial"/>
        <family val="2"/>
      </rPr>
      <t> Nathan</t>
    </r>
  </si>
  <si>
    <r>
      <t>HAYNES,</t>
    </r>
    <r>
      <rPr>
        <sz val="10"/>
        <rFont val="Arial"/>
        <family val="2"/>
      </rPr>
      <t> Nick[FWD]</t>
    </r>
  </si>
  <si>
    <r>
      <t>DYSON,</t>
    </r>
    <r>
      <rPr>
        <sz val="10"/>
        <rFont val="Arial"/>
        <family val="2"/>
      </rPr>
      <t> Josh</t>
    </r>
  </si>
  <si>
    <r>
      <t>HOGAN,</t>
    </r>
    <r>
      <rPr>
        <sz val="10"/>
        <rFont val="Arial"/>
        <family val="2"/>
      </rPr>
      <t> Simon</t>
    </r>
  </si>
  <si>
    <r>
      <t>MEREDITH,</t>
    </r>
    <r>
      <rPr>
        <sz val="10"/>
        <rFont val="Arial"/>
        <family val="2"/>
      </rPr>
      <t> Brett</t>
    </r>
  </si>
  <si>
    <r>
      <t>SUMNER,</t>
    </r>
    <r>
      <rPr>
        <sz val="10"/>
        <rFont val="Arial"/>
        <family val="2"/>
      </rPr>
      <t> Liam</t>
    </r>
  </si>
  <si>
    <r>
      <t>GREENE,</t>
    </r>
    <r>
      <rPr>
        <sz val="10"/>
        <rFont val="Arial"/>
        <family val="2"/>
      </rPr>
      <t> Toby</t>
    </r>
  </si>
  <si>
    <r>
      <t>MOLES,</t>
    </r>
    <r>
      <rPr>
        <sz val="10"/>
        <rFont val="Arial"/>
        <family val="2"/>
      </rPr>
      <t> Brodie</t>
    </r>
  </si>
  <si>
    <r>
      <t>DOCHERTY,</t>
    </r>
    <r>
      <rPr>
        <sz val="10"/>
        <rFont val="Arial"/>
        <family val="2"/>
      </rPr>
      <t>Sam[DEF]</t>
    </r>
  </si>
  <si>
    <r>
      <t>ADAMS,</t>
    </r>
    <r>
      <rPr>
        <sz val="10"/>
        <rFont val="Arial"/>
        <family val="2"/>
      </rPr>
      <t> Taylor[FWD]</t>
    </r>
  </si>
  <si>
    <r>
      <t>STEVENS,</t>
    </r>
    <r>
      <rPr>
        <sz val="10"/>
        <rFont val="Arial"/>
        <family val="2"/>
      </rPr>
      <t> Koby</t>
    </r>
  </si>
  <si>
    <r>
      <t>RILEY,</t>
    </r>
    <r>
      <rPr>
        <sz val="10"/>
        <rFont val="Arial"/>
        <family val="2"/>
      </rPr>
      <t> Aidan</t>
    </r>
  </si>
  <si>
    <r>
      <t>SMITH,</t>
    </r>
    <r>
      <rPr>
        <sz val="10"/>
        <rFont val="Arial"/>
        <family val="2"/>
      </rPr>
      <t> Devon[FWD]</t>
    </r>
  </si>
  <si>
    <r>
      <t>CLIFTON,</t>
    </r>
    <r>
      <rPr>
        <sz val="10"/>
        <rFont val="Arial"/>
        <family val="2"/>
      </rPr>
      <t> Stephen</t>
    </r>
  </si>
  <si>
    <r>
      <t>HORSLEY,</t>
    </r>
    <r>
      <rPr>
        <sz val="10"/>
        <rFont val="Arial"/>
        <family val="2"/>
      </rPr>
      <t> Kyal</t>
    </r>
  </si>
  <si>
    <r>
      <t>PFEIFFER,</t>
    </r>
    <r>
      <rPr>
        <sz val="10"/>
        <rFont val="Arial"/>
        <family val="2"/>
      </rPr>
      <t>Darren[FWD]</t>
    </r>
  </si>
  <si>
    <r>
      <t>SHERIDAN,</t>
    </r>
    <r>
      <rPr>
        <sz val="10"/>
        <rFont val="Arial"/>
        <family val="2"/>
      </rPr>
      <t> Tom</t>
    </r>
  </si>
  <si>
    <r>
      <t>SMITH,</t>
    </r>
    <r>
      <rPr>
        <sz val="10"/>
        <rFont val="Arial"/>
        <family val="2"/>
      </rPr>
      <t> Clay</t>
    </r>
  </si>
  <si>
    <r>
      <t>JONG,</t>
    </r>
    <r>
      <rPr>
        <sz val="10"/>
        <rFont val="Arial"/>
        <family val="2"/>
      </rPr>
      <t> Lin</t>
    </r>
  </si>
  <si>
    <r>
      <t>ANDREOLI,</t>
    </r>
    <r>
      <rPr>
        <sz val="10"/>
        <rFont val="Arial"/>
        <family val="2"/>
      </rPr>
      <t>Warrick[DEF]</t>
    </r>
  </si>
  <si>
    <r>
      <t>AYLETT,</t>
    </r>
    <r>
      <rPr>
        <sz val="10"/>
        <rFont val="Arial"/>
        <family val="2"/>
      </rPr>
      <t> Kurt[DEF]</t>
    </r>
  </si>
  <si>
    <r>
      <t>BARTLETT,</t>
    </r>
    <r>
      <rPr>
        <sz val="10"/>
        <rFont val="Arial"/>
        <family val="2"/>
      </rPr>
      <t> Callum</t>
    </r>
  </si>
  <si>
    <r>
      <t>CARTER,</t>
    </r>
    <r>
      <rPr>
        <sz val="10"/>
        <rFont val="Arial"/>
        <family val="2"/>
      </rPr>
      <t> Mitchell</t>
    </r>
  </si>
  <si>
    <r>
      <t>CURREN,</t>
    </r>
    <r>
      <rPr>
        <sz val="10"/>
        <rFont val="Arial"/>
        <family val="2"/>
      </rPr>
      <t> Thomas</t>
    </r>
  </si>
  <si>
    <r>
      <t>DURYEA,</t>
    </r>
    <r>
      <rPr>
        <sz val="10"/>
        <rFont val="Arial"/>
        <family val="2"/>
      </rPr>
      <t> Taylor</t>
    </r>
  </si>
  <si>
    <r>
      <t>FLANAGAN,</t>
    </r>
    <r>
      <rPr>
        <sz val="10"/>
        <rFont val="Arial"/>
        <family val="2"/>
      </rPr>
      <t> Piers</t>
    </r>
  </si>
  <si>
    <r>
      <t>GOLDS,</t>
    </r>
    <r>
      <rPr>
        <sz val="10"/>
        <rFont val="Arial"/>
        <family val="2"/>
      </rPr>
      <t> Tim[DEF]</t>
    </r>
  </si>
  <si>
    <r>
      <t>GROWDEN,</t>
    </r>
    <r>
      <rPr>
        <sz val="10"/>
        <rFont val="Arial"/>
        <family val="2"/>
      </rPr>
      <t>Josh[FWD]</t>
    </r>
  </si>
  <si>
    <r>
      <t>HALLAHAN,</t>
    </r>
    <r>
      <rPr>
        <sz val="10"/>
        <rFont val="Arial"/>
        <family val="2"/>
      </rPr>
      <t> Mitch</t>
    </r>
  </si>
  <si>
    <r>
      <t>HAMPTON,</t>
    </r>
    <r>
      <rPr>
        <sz val="10"/>
        <rFont val="Arial"/>
        <family val="2"/>
      </rPr>
      <t>Curtly[FWD]</t>
    </r>
  </si>
  <si>
    <r>
      <t>HARVEY,</t>
    </r>
    <r>
      <rPr>
        <sz val="10"/>
        <rFont val="Arial"/>
        <family val="2"/>
      </rPr>
      <t>Bradley[DEF]</t>
    </r>
  </si>
  <si>
    <r>
      <t>JOHANNISEN,</t>
    </r>
    <r>
      <rPr>
        <sz val="10"/>
        <rFont val="Arial"/>
        <family val="2"/>
      </rPr>
      <t> Jason</t>
    </r>
  </si>
  <si>
    <r>
      <t>KENNEDY,</t>
    </r>
    <r>
      <rPr>
        <sz val="10"/>
        <rFont val="Arial"/>
        <family val="2"/>
      </rPr>
      <t>Adam[FWD]</t>
    </r>
  </si>
  <si>
    <r>
      <t>KRUGER,</t>
    </r>
    <r>
      <rPr>
        <sz val="10"/>
        <rFont val="Arial"/>
        <family val="2"/>
      </rPr>
      <t> Eugene</t>
    </r>
  </si>
  <si>
    <r>
      <t>LEDGER,</t>
    </r>
    <r>
      <rPr>
        <sz val="10"/>
        <rFont val="Arial"/>
        <family val="2"/>
      </rPr>
      <t> Thomas</t>
    </r>
  </si>
  <si>
    <r>
      <t>MARTYN,</t>
    </r>
    <r>
      <rPr>
        <sz val="10"/>
        <rFont val="Arial"/>
        <family val="2"/>
      </rPr>
      <t> Sam</t>
    </r>
  </si>
  <si>
    <r>
      <t>MCNEIL,</t>
    </r>
    <r>
      <rPr>
        <sz val="10"/>
        <rFont val="Arial"/>
        <family val="2"/>
      </rPr>
      <t> Dylan</t>
    </r>
  </si>
  <si>
    <r>
      <t>MILES,</t>
    </r>
    <r>
      <rPr>
        <sz val="10"/>
        <rFont val="Arial"/>
        <family val="2"/>
      </rPr>
      <t> Anthony</t>
    </r>
  </si>
  <si>
    <r>
      <t>NEATES,</t>
    </r>
    <r>
      <rPr>
        <sz val="10"/>
        <rFont val="Arial"/>
        <family val="2"/>
      </rPr>
      <t> Ryan</t>
    </r>
  </si>
  <si>
    <r>
      <t>REID,</t>
    </r>
    <r>
      <rPr>
        <sz val="10"/>
        <rFont val="Arial"/>
        <family val="2"/>
      </rPr>
      <t> Sam J.</t>
    </r>
  </si>
  <si>
    <r>
      <t>SCHRODER,</t>
    </r>
    <r>
      <rPr>
        <sz val="10"/>
        <rFont val="Arial"/>
        <family val="2"/>
      </rPr>
      <t> Jordan</t>
    </r>
  </si>
  <si>
    <r>
      <t>SCHULZ,</t>
    </r>
    <r>
      <rPr>
        <sz val="10"/>
        <rFont val="Arial"/>
        <family val="2"/>
      </rPr>
      <t> Sam</t>
    </r>
  </si>
  <si>
    <r>
      <t>SEEDSMAN,</t>
    </r>
    <r>
      <rPr>
        <sz val="10"/>
        <rFont val="Arial"/>
        <family val="2"/>
      </rPr>
      <t> Paul</t>
    </r>
  </si>
  <si>
    <r>
      <t>SHIEL,</t>
    </r>
    <r>
      <rPr>
        <sz val="10"/>
        <rFont val="Arial"/>
        <family val="2"/>
      </rPr>
      <t> Dylan</t>
    </r>
  </si>
  <si>
    <r>
      <t>SIMPKIN,</t>
    </r>
    <r>
      <rPr>
        <sz val="10"/>
        <rFont val="Arial"/>
        <family val="2"/>
      </rPr>
      <t> Jonathan</t>
    </r>
  </si>
  <si>
    <r>
      <t>STRINGER,</t>
    </r>
    <r>
      <rPr>
        <sz val="10"/>
        <rFont val="Arial"/>
        <family val="2"/>
      </rPr>
      <t> Jesse</t>
    </r>
  </si>
  <si>
    <r>
      <t>THOMAS,</t>
    </r>
    <r>
      <rPr>
        <sz val="10"/>
        <rFont val="Arial"/>
        <family val="2"/>
      </rPr>
      <t> Josh</t>
    </r>
  </si>
  <si>
    <r>
      <t>TRELOAR,</t>
    </r>
    <r>
      <rPr>
        <sz val="10"/>
        <rFont val="Arial"/>
        <family val="2"/>
      </rPr>
      <t>Adam[FWD]</t>
    </r>
  </si>
  <si>
    <r>
      <t>WANGANEEN,</t>
    </r>
    <r>
      <rPr>
        <sz val="10"/>
        <rFont val="Arial"/>
        <family val="2"/>
      </rPr>
      <t> Derick</t>
    </r>
  </si>
  <si>
    <r>
      <t>ZORKO,</t>
    </r>
    <r>
      <rPr>
        <sz val="10"/>
        <rFont val="Arial"/>
        <family val="2"/>
      </rPr>
      <t> Dayne[FWD]</t>
    </r>
  </si>
  <si>
    <r>
      <t>WARREN,</t>
    </r>
    <r>
      <rPr>
        <sz val="10"/>
        <rFont val="Arial"/>
        <family val="2"/>
      </rPr>
      <t> Max</t>
    </r>
  </si>
  <si>
    <r>
      <t>MCKENZIE,</t>
    </r>
    <r>
      <rPr>
        <sz val="10"/>
        <rFont val="Arial"/>
        <family val="2"/>
      </rPr>
      <t> Bradley</t>
    </r>
  </si>
  <si>
    <r>
      <t>DALGLEISH,</t>
    </r>
    <r>
      <rPr>
        <sz val="10"/>
        <rFont val="Arial"/>
        <family val="2"/>
      </rPr>
      <t> Lauchlan</t>
    </r>
  </si>
  <si>
    <r>
      <t>DUNELL,</t>
    </r>
    <r>
      <rPr>
        <sz val="10"/>
        <rFont val="Arial"/>
        <family val="2"/>
      </rPr>
      <t> Sam</t>
    </r>
  </si>
  <si>
    <r>
      <t>BIGGS,</t>
    </r>
    <r>
      <rPr>
        <sz val="10"/>
        <rFont val="Arial"/>
        <family val="2"/>
      </rPr>
      <t> Shane</t>
    </r>
  </si>
  <si>
    <r>
      <t>ALLEN,</t>
    </r>
    <r>
      <rPr>
        <sz val="10"/>
        <rFont val="Arial"/>
        <family val="2"/>
      </rPr>
      <t> Jackson[DEF]</t>
    </r>
  </si>
  <si>
    <r>
      <t>ARNOT,</t>
    </r>
    <r>
      <rPr>
        <sz val="10"/>
        <rFont val="Arial"/>
        <family val="2"/>
      </rPr>
      <t> Matthew</t>
    </r>
  </si>
  <si>
    <r>
      <t>BROWN,</t>
    </r>
    <r>
      <rPr>
        <sz val="10"/>
        <rFont val="Arial"/>
        <family val="2"/>
      </rPr>
      <t> Luke[DEF]</t>
    </r>
  </si>
  <si>
    <r>
      <t>BUCKLEY,</t>
    </r>
    <r>
      <rPr>
        <sz val="10"/>
        <rFont val="Arial"/>
        <family val="2"/>
      </rPr>
      <t> Dylan</t>
    </r>
  </si>
  <si>
    <r>
      <t>CROZIER,</t>
    </r>
    <r>
      <rPr>
        <sz val="10"/>
        <rFont val="Arial"/>
        <family val="2"/>
      </rPr>
      <t>Hayden[FWD]</t>
    </r>
  </si>
  <si>
    <r>
      <t>ELLIS-YOLMEN,</t>
    </r>
    <r>
      <rPr>
        <sz val="10"/>
        <rFont val="Arial"/>
        <family val="2"/>
      </rPr>
      <t>Cameron</t>
    </r>
  </si>
  <si>
    <r>
      <t>GRIGG,</t>
    </r>
    <r>
      <rPr>
        <sz val="10"/>
        <rFont val="Arial"/>
        <family val="2"/>
      </rPr>
      <t> Mitchell</t>
    </r>
  </si>
  <si>
    <r>
      <t>HILL,</t>
    </r>
    <r>
      <rPr>
        <sz val="10"/>
        <rFont val="Arial"/>
        <family val="2"/>
      </rPr>
      <t> Bradley</t>
    </r>
  </si>
  <si>
    <r>
      <t>JOYCE,</t>
    </r>
    <r>
      <rPr>
        <sz val="10"/>
        <rFont val="Arial"/>
        <family val="2"/>
      </rPr>
      <t> Nick</t>
    </r>
  </si>
  <si>
    <r>
      <t>KAVANAGH,</t>
    </r>
    <r>
      <rPr>
        <sz val="10"/>
        <rFont val="Arial"/>
        <family val="2"/>
      </rPr>
      <t> Elliott</t>
    </r>
  </si>
  <si>
    <r>
      <t>KERRIDGE,</t>
    </r>
    <r>
      <rPr>
        <sz val="10"/>
        <rFont val="Arial"/>
        <family val="2"/>
      </rPr>
      <t>Sam[FWD]</t>
    </r>
  </si>
  <si>
    <r>
      <t>LONG,</t>
    </r>
    <r>
      <rPr>
        <sz val="10"/>
        <rFont val="Arial"/>
        <family val="2"/>
      </rPr>
      <t> Anthony</t>
    </r>
  </si>
  <si>
    <r>
      <t>MCDONALD,</t>
    </r>
    <r>
      <rPr>
        <sz val="10"/>
        <rFont val="Arial"/>
        <family val="2"/>
      </rPr>
      <t> James</t>
    </r>
  </si>
  <si>
    <r>
      <t>MERRETT,</t>
    </r>
    <r>
      <rPr>
        <sz val="10"/>
        <rFont val="Arial"/>
        <family val="2"/>
      </rPr>
      <t> Jackson</t>
    </r>
  </si>
  <si>
    <r>
      <t>MITCHELL,</t>
    </r>
    <r>
      <rPr>
        <sz val="10"/>
        <rFont val="Arial"/>
        <family val="2"/>
      </rPr>
      <t> Tom</t>
    </r>
  </si>
  <si>
    <r>
      <t>NEALE,</t>
    </r>
    <r>
      <rPr>
        <sz val="10"/>
        <rFont val="Arial"/>
        <family val="2"/>
      </rPr>
      <t> Lachie</t>
    </r>
  </si>
  <si>
    <r>
      <t>NEWMAN,</t>
    </r>
    <r>
      <rPr>
        <sz val="10"/>
        <rFont val="Arial"/>
        <family val="2"/>
      </rPr>
      <t> Murray</t>
    </r>
  </si>
  <si>
    <r>
      <t>NEWNES,</t>
    </r>
    <r>
      <rPr>
        <sz val="10"/>
        <rFont val="Arial"/>
        <family val="2"/>
      </rPr>
      <t> Jack</t>
    </r>
  </si>
  <si>
    <r>
      <t>PEARCE,</t>
    </r>
    <r>
      <rPr>
        <sz val="10"/>
        <rFont val="Arial"/>
        <family val="2"/>
      </rPr>
      <t> Daniel</t>
    </r>
  </si>
  <si>
    <r>
      <t>ROSS,</t>
    </r>
    <r>
      <rPr>
        <sz val="10"/>
        <rFont val="Arial"/>
        <family val="2"/>
      </rPr>
      <t> Sebastian</t>
    </r>
  </si>
  <si>
    <r>
      <t>SEXTON,</t>
    </r>
    <r>
      <rPr>
        <sz val="10"/>
        <rFont val="Arial"/>
        <family val="2"/>
      </rPr>
      <t> Alex[FWD]</t>
    </r>
  </si>
  <si>
    <r>
      <t>SUTCLIFFE,</t>
    </r>
    <r>
      <rPr>
        <sz val="10"/>
        <rFont val="Arial"/>
        <family val="2"/>
      </rPr>
      <t> Cameron</t>
    </r>
  </si>
  <si>
    <r>
      <t>TAGGERT,</t>
    </r>
    <r>
      <rPr>
        <sz val="10"/>
        <rFont val="Arial"/>
        <family val="2"/>
      </rPr>
      <t> Rory</t>
    </r>
  </si>
  <si>
    <r>
      <t>WEARDEN,</t>
    </r>
    <r>
      <rPr>
        <sz val="10"/>
        <rFont val="Arial"/>
        <family val="2"/>
      </rPr>
      <t>Patrick[FWD]</t>
    </r>
  </si>
  <si>
    <r>
      <t>WOODWARD,</t>
    </r>
    <r>
      <rPr>
        <sz val="10"/>
        <rFont val="Arial"/>
        <family val="2"/>
      </rPr>
      <t> Alex</t>
    </r>
  </si>
  <si>
    <r>
      <t>YEO,</t>
    </r>
    <r>
      <rPr>
        <sz val="10"/>
        <rFont val="Arial"/>
        <family val="2"/>
      </rPr>
      <t> Elliot</t>
    </r>
  </si>
  <si>
    <r>
      <t>MASCOULIS,</t>
    </r>
    <r>
      <rPr>
        <sz val="10"/>
        <rFont val="Arial"/>
        <family val="2"/>
      </rPr>
      <t> Michael</t>
    </r>
  </si>
  <si>
    <r>
      <t>EARDLEY,</t>
    </r>
    <r>
      <rPr>
        <sz val="10"/>
        <rFont val="Arial"/>
        <family val="2"/>
      </rPr>
      <t> Cam</t>
    </r>
  </si>
  <si>
    <r>
      <t>BAGULEY,</t>
    </r>
    <r>
      <rPr>
        <sz val="10"/>
        <rFont val="Arial"/>
        <family val="2"/>
      </rPr>
      <t> Mark[DEF]</t>
    </r>
  </si>
  <si>
    <r>
      <t>BLICAVS,</t>
    </r>
    <r>
      <rPr>
        <sz val="10"/>
        <rFont val="Arial"/>
        <family val="2"/>
      </rPr>
      <t> Mark</t>
    </r>
  </si>
  <si>
    <r>
      <t>BUTCHER,</t>
    </r>
    <r>
      <rPr>
        <sz val="10"/>
        <rFont val="Arial"/>
        <family val="2"/>
      </rPr>
      <t> Danny</t>
    </r>
  </si>
  <si>
    <r>
      <t>COUCH,</t>
    </r>
    <r>
      <rPr>
        <sz val="10"/>
        <rFont val="Arial"/>
        <family val="2"/>
      </rPr>
      <t>Thomas[FWD]</t>
    </r>
  </si>
  <si>
    <r>
      <t>CRISP,</t>
    </r>
    <r>
      <rPr>
        <sz val="10"/>
        <rFont val="Arial"/>
        <family val="2"/>
      </rPr>
      <t> Jack</t>
    </r>
  </si>
  <si>
    <r>
      <t>CUNNINGHAM,</t>
    </r>
    <r>
      <rPr>
        <sz val="10"/>
        <rFont val="Arial"/>
        <family val="2"/>
      </rPr>
      <t>Harry</t>
    </r>
  </si>
  <si>
    <r>
      <t>DALE,</t>
    </r>
    <r>
      <rPr>
        <sz val="10"/>
        <rFont val="Arial"/>
        <family val="2"/>
      </rPr>
      <t> Frazer</t>
    </r>
  </si>
  <si>
    <r>
      <t>GIBSON,</t>
    </r>
    <r>
      <rPr>
        <sz val="10"/>
        <rFont val="Arial"/>
        <family val="2"/>
      </rPr>
      <t> Sam</t>
    </r>
  </si>
  <si>
    <r>
      <t>GREENWOOD,</t>
    </r>
    <r>
      <rPr>
        <sz val="10"/>
        <rFont val="Arial"/>
        <family val="2"/>
      </rPr>
      <t> Alex</t>
    </r>
  </si>
  <si>
    <r>
      <t>KING-WILSON,</t>
    </r>
    <r>
      <rPr>
        <sz val="10"/>
        <rFont val="Arial"/>
        <family val="2"/>
      </rPr>
      <t>Jordan[DEF]</t>
    </r>
  </si>
  <si>
    <r>
      <t>LEE,</t>
    </r>
    <r>
      <rPr>
        <sz val="10"/>
        <rFont val="Arial"/>
        <family val="2"/>
      </rPr>
      <t> Brendan</t>
    </r>
  </si>
  <si>
    <r>
      <t>MAGNER,</t>
    </r>
    <r>
      <rPr>
        <sz val="10"/>
        <rFont val="Arial"/>
        <family val="2"/>
      </rPr>
      <t> James</t>
    </r>
  </si>
  <si>
    <r>
      <t>MCINTYRE,</t>
    </r>
    <r>
      <rPr>
        <sz val="10"/>
        <rFont val="Arial"/>
        <family val="2"/>
      </rPr>
      <t>Tim[FWD]</t>
    </r>
  </si>
  <si>
    <r>
      <t>MOONEY,</t>
    </r>
    <r>
      <rPr>
        <sz val="10"/>
        <rFont val="Arial"/>
        <family val="2"/>
      </rPr>
      <t> Caolan</t>
    </r>
  </si>
  <si>
    <r>
      <t>NEWELL,</t>
    </r>
    <r>
      <rPr>
        <sz val="10"/>
        <rFont val="Arial"/>
        <family val="2"/>
      </rPr>
      <t>Richard[DEF]</t>
    </r>
  </si>
  <si>
    <r>
      <t>PAPERTALK,</t>
    </r>
    <r>
      <rPr>
        <sz val="10"/>
        <rFont val="Arial"/>
        <family val="2"/>
      </rPr>
      <t>Callum[FWD]</t>
    </r>
  </si>
  <si>
    <r>
      <t>SCHLOITHE,</t>
    </r>
    <r>
      <rPr>
        <sz val="10"/>
        <rFont val="Arial"/>
        <family val="2"/>
      </rPr>
      <t>Haiden[FWD]</t>
    </r>
  </si>
  <si>
    <r>
      <t>SHENTON,</t>
    </r>
    <r>
      <rPr>
        <sz val="10"/>
        <rFont val="Arial"/>
        <family val="2"/>
      </rPr>
      <t>Cameron[FWD]</t>
    </r>
  </si>
  <si>
    <r>
      <t>SHERINGHAM,</t>
    </r>
    <r>
      <rPr>
        <sz val="10"/>
        <rFont val="Arial"/>
        <family val="2"/>
      </rPr>
      <t>Jackson</t>
    </r>
  </si>
  <si>
    <r>
      <t>WILLIAMS,</t>
    </r>
    <r>
      <rPr>
        <sz val="10"/>
        <rFont val="Arial"/>
        <family val="2"/>
      </rPr>
      <t> Marley</t>
    </r>
  </si>
  <si>
    <r>
      <t>COX,</t>
    </r>
    <r>
      <rPr>
        <sz val="10"/>
        <rFont val="Arial"/>
        <family val="2"/>
      </rPr>
      <t> Dean</t>
    </r>
  </si>
  <si>
    <r>
      <t>GOLDSTEIN,</t>
    </r>
    <r>
      <rPr>
        <sz val="10"/>
        <rFont val="Arial"/>
        <family val="2"/>
      </rPr>
      <t> Todd</t>
    </r>
  </si>
  <si>
    <r>
      <t>MUMFORD,</t>
    </r>
    <r>
      <rPr>
        <sz val="10"/>
        <rFont val="Arial"/>
        <family val="2"/>
      </rPr>
      <t> Shane</t>
    </r>
  </si>
  <si>
    <r>
      <t>SANDILANDS,</t>
    </r>
    <r>
      <rPr>
        <sz val="10"/>
        <rFont val="Arial"/>
        <family val="2"/>
      </rPr>
      <t> Aaron</t>
    </r>
  </si>
  <si>
    <r>
      <t>LEUENBERGER,</t>
    </r>
    <r>
      <rPr>
        <sz val="10"/>
        <rFont val="Arial"/>
        <family val="2"/>
      </rPr>
      <t>Matthew</t>
    </r>
  </si>
  <si>
    <r>
      <t>ROUGHEAD,</t>
    </r>
    <r>
      <rPr>
        <sz val="10"/>
        <rFont val="Arial"/>
        <family val="2"/>
      </rPr>
      <t>Jarryd[FWD]</t>
    </r>
  </si>
  <si>
    <r>
      <t>MCEVOY,</t>
    </r>
    <r>
      <rPr>
        <sz val="10"/>
        <rFont val="Arial"/>
        <family val="2"/>
      </rPr>
      <t> Ben</t>
    </r>
  </si>
  <si>
    <r>
      <t>NAITANUI,</t>
    </r>
    <r>
      <rPr>
        <sz val="10"/>
        <rFont val="Arial"/>
        <family val="2"/>
      </rPr>
      <t> Nic</t>
    </r>
  </si>
  <si>
    <r>
      <t>JACOBS,</t>
    </r>
    <r>
      <rPr>
        <sz val="10"/>
        <rFont val="Arial"/>
        <family val="2"/>
      </rPr>
      <t> Sam</t>
    </r>
  </si>
  <si>
    <r>
      <t>GRIFFIN,</t>
    </r>
    <r>
      <rPr>
        <sz val="10"/>
        <rFont val="Arial"/>
        <family val="2"/>
      </rPr>
      <t> Jonathon</t>
    </r>
  </si>
  <si>
    <r>
      <t>RYDER,</t>
    </r>
    <r>
      <rPr>
        <sz val="10"/>
        <rFont val="Arial"/>
        <family val="2"/>
      </rPr>
      <t> Patrick</t>
    </r>
  </si>
  <si>
    <r>
      <t>JAMAR,</t>
    </r>
    <r>
      <rPr>
        <sz val="10"/>
        <rFont val="Arial"/>
        <family val="2"/>
      </rPr>
      <t> Mark</t>
    </r>
  </si>
  <si>
    <r>
      <t>WARNOCK,</t>
    </r>
    <r>
      <rPr>
        <sz val="10"/>
        <rFont val="Arial"/>
        <family val="2"/>
      </rPr>
      <t> Robert</t>
    </r>
  </si>
  <si>
    <r>
      <t>MARTIN,</t>
    </r>
    <r>
      <rPr>
        <sz val="10"/>
        <rFont val="Arial"/>
        <family val="2"/>
      </rPr>
      <t> Stefan</t>
    </r>
  </si>
  <si>
    <r>
      <t>BROGAN,</t>
    </r>
    <r>
      <rPr>
        <sz val="10"/>
        <rFont val="Arial"/>
        <family val="2"/>
      </rPr>
      <t> Dean</t>
    </r>
  </si>
  <si>
    <r>
      <t>HILLE,</t>
    </r>
    <r>
      <rPr>
        <sz val="10"/>
        <rFont val="Arial"/>
        <family val="2"/>
      </rPr>
      <t> David</t>
    </r>
  </si>
  <si>
    <r>
      <t>HUDSON,</t>
    </r>
    <r>
      <rPr>
        <sz val="10"/>
        <rFont val="Arial"/>
        <family val="2"/>
      </rPr>
      <t> Ben</t>
    </r>
  </si>
  <si>
    <r>
      <t>CLARKE,</t>
    </r>
    <r>
      <rPr>
        <sz val="10"/>
        <rFont val="Arial"/>
        <family val="2"/>
      </rPr>
      <t> Zac</t>
    </r>
  </si>
  <si>
    <r>
      <t>JOLLY,</t>
    </r>
    <r>
      <rPr>
        <sz val="10"/>
        <rFont val="Arial"/>
        <family val="2"/>
      </rPr>
      <t> Darren</t>
    </r>
  </si>
  <si>
    <r>
      <t>MINSON,</t>
    </r>
    <r>
      <rPr>
        <sz val="10"/>
        <rFont val="Arial"/>
        <family val="2"/>
      </rPr>
      <t> Will</t>
    </r>
  </si>
  <si>
    <r>
      <t>SEABY,</t>
    </r>
    <r>
      <rPr>
        <sz val="10"/>
        <rFont val="Arial"/>
        <family val="2"/>
      </rPr>
      <t> Mark</t>
    </r>
  </si>
  <si>
    <r>
      <t>SMITH,</t>
    </r>
    <r>
      <rPr>
        <sz val="10"/>
        <rFont val="Arial"/>
        <family val="2"/>
      </rPr>
      <t> Zachary</t>
    </r>
  </si>
  <si>
    <r>
      <t>KREUZER,</t>
    </r>
    <r>
      <rPr>
        <sz val="10"/>
        <rFont val="Arial"/>
        <family val="2"/>
      </rPr>
      <t> Matthew</t>
    </r>
  </si>
  <si>
    <r>
      <t>GRAHAM,</t>
    </r>
    <r>
      <rPr>
        <sz val="10"/>
        <rFont val="Arial"/>
        <family val="2"/>
      </rPr>
      <t> Angus</t>
    </r>
  </si>
  <si>
    <r>
      <t>WOOD,</t>
    </r>
    <r>
      <rPr>
        <sz val="10"/>
        <rFont val="Arial"/>
        <family val="2"/>
      </rPr>
      <t> Cameron</t>
    </r>
  </si>
  <si>
    <r>
      <t>LOBBE,</t>
    </r>
    <r>
      <rPr>
        <sz val="10"/>
        <rFont val="Arial"/>
        <family val="2"/>
      </rPr>
      <t> Matthew</t>
    </r>
  </si>
  <si>
    <r>
      <t>HALE,</t>
    </r>
    <r>
      <rPr>
        <sz val="10"/>
        <rFont val="Arial"/>
        <family val="2"/>
      </rPr>
      <t> David[FWD]</t>
    </r>
  </si>
  <si>
    <r>
      <t>FRASER,</t>
    </r>
    <r>
      <rPr>
        <sz val="10"/>
        <rFont val="Arial"/>
        <family val="2"/>
      </rPr>
      <t> Josh</t>
    </r>
  </si>
  <si>
    <r>
      <t>BAILEY,</t>
    </r>
    <r>
      <rPr>
        <sz val="10"/>
        <rFont val="Arial"/>
        <family val="2"/>
      </rPr>
      <t> Max</t>
    </r>
  </si>
  <si>
    <r>
      <t>BELLCHAMBERS,</t>
    </r>
    <r>
      <rPr>
        <sz val="10"/>
        <rFont val="Arial"/>
        <family val="2"/>
      </rPr>
      <t>Tom</t>
    </r>
  </si>
  <si>
    <r>
      <t>WEST,</t>
    </r>
    <r>
      <rPr>
        <sz val="10"/>
        <rFont val="Arial"/>
        <family val="2"/>
      </rPr>
      <t> Trent</t>
    </r>
  </si>
  <si>
    <r>
      <t>MCINTOSH,</t>
    </r>
    <r>
      <rPr>
        <sz val="10"/>
        <rFont val="Arial"/>
        <family val="2"/>
      </rPr>
      <t> Hamish</t>
    </r>
  </si>
  <si>
    <r>
      <t>HAMPSON,</t>
    </r>
    <r>
      <rPr>
        <sz val="10"/>
        <rFont val="Arial"/>
        <family val="2"/>
      </rPr>
      <t> Shaun</t>
    </r>
  </si>
  <si>
    <r>
      <t>MARIC,</t>
    </r>
    <r>
      <rPr>
        <sz val="10"/>
        <rFont val="Arial"/>
        <family val="2"/>
      </rPr>
      <t> Ivan</t>
    </r>
  </si>
  <si>
    <r>
      <t>ROUGHEAD,</t>
    </r>
    <r>
      <rPr>
        <sz val="10"/>
        <rFont val="Arial"/>
        <family val="2"/>
      </rPr>
      <t> Jordan</t>
    </r>
  </si>
  <si>
    <r>
      <t>SIMPSON,</t>
    </r>
    <r>
      <rPr>
        <sz val="10"/>
        <rFont val="Arial"/>
        <family val="2"/>
      </rPr>
      <t> Dawson</t>
    </r>
  </si>
  <si>
    <r>
      <t>BROWNE,</t>
    </r>
    <r>
      <rPr>
        <sz val="10"/>
        <rFont val="Arial"/>
        <family val="2"/>
      </rPr>
      <t> Andrew L.</t>
    </r>
  </si>
  <si>
    <r>
      <t>GAWN,</t>
    </r>
    <r>
      <rPr>
        <sz val="10"/>
        <rFont val="Arial"/>
        <family val="2"/>
      </rPr>
      <t> Max</t>
    </r>
  </si>
  <si>
    <r>
      <t>VARDY,</t>
    </r>
    <r>
      <rPr>
        <sz val="10"/>
        <rFont val="Arial"/>
        <family val="2"/>
      </rPr>
      <t> Nathan</t>
    </r>
  </si>
  <si>
    <r>
      <t>LYCETT,</t>
    </r>
    <r>
      <rPr>
        <sz val="10"/>
        <rFont val="Arial"/>
        <family val="2"/>
      </rPr>
      <t> Scott[FWD]</t>
    </r>
  </si>
  <si>
    <r>
      <t>RENOUF,</t>
    </r>
    <r>
      <rPr>
        <sz val="10"/>
        <rFont val="Arial"/>
        <family val="2"/>
      </rPr>
      <t> Brent</t>
    </r>
  </si>
  <si>
    <r>
      <t>MCCAULEY,</t>
    </r>
    <r>
      <rPr>
        <sz val="10"/>
        <rFont val="Arial"/>
        <family val="2"/>
      </rPr>
      <t> Broc</t>
    </r>
  </si>
  <si>
    <r>
      <t>SELLAR,</t>
    </r>
    <r>
      <rPr>
        <sz val="10"/>
        <rFont val="Arial"/>
        <family val="2"/>
      </rPr>
      <t> James[DEF]</t>
    </r>
  </si>
  <si>
    <r>
      <t>HICKEY,</t>
    </r>
    <r>
      <rPr>
        <sz val="10"/>
        <rFont val="Arial"/>
        <family val="2"/>
      </rPr>
      <t> Tom</t>
    </r>
  </si>
  <si>
    <r>
      <t>PYKE,</t>
    </r>
    <r>
      <rPr>
        <sz val="10"/>
        <rFont val="Arial"/>
        <family val="2"/>
      </rPr>
      <t> Mike</t>
    </r>
  </si>
  <si>
    <r>
      <t>GORRINGE,</t>
    </r>
    <r>
      <rPr>
        <sz val="10"/>
        <rFont val="Arial"/>
        <family val="2"/>
      </rPr>
      <t> Daniel</t>
    </r>
  </si>
  <si>
    <r>
      <t>NICHOLLS,</t>
    </r>
    <r>
      <rPr>
        <sz val="10"/>
        <rFont val="Arial"/>
        <family val="2"/>
      </rPr>
      <t> Thomas</t>
    </r>
  </si>
  <si>
    <r>
      <t>CORDY,</t>
    </r>
    <r>
      <rPr>
        <sz val="10"/>
        <rFont val="Arial"/>
        <family val="2"/>
      </rPr>
      <t> Ayce</t>
    </r>
  </si>
  <si>
    <r>
      <t>FITZPATRICK,</t>
    </r>
    <r>
      <rPr>
        <sz val="10"/>
        <rFont val="Arial"/>
        <family val="2"/>
      </rPr>
      <t> Jack</t>
    </r>
  </si>
  <si>
    <r>
      <t>LONGER,</t>
    </r>
    <r>
      <rPr>
        <sz val="10"/>
        <rFont val="Arial"/>
        <family val="2"/>
      </rPr>
      <t> Billy</t>
    </r>
  </si>
  <si>
    <r>
      <t>GILES,</t>
    </r>
    <r>
      <rPr>
        <sz val="10"/>
        <rFont val="Arial"/>
        <family val="2"/>
      </rPr>
      <t> Jonathan</t>
    </r>
  </si>
  <si>
    <r>
      <t>PHILLIPS,</t>
    </r>
    <r>
      <rPr>
        <sz val="10"/>
        <rFont val="Arial"/>
        <family val="2"/>
      </rPr>
      <t> Andrew</t>
    </r>
  </si>
  <si>
    <r>
      <t>BATHIE,</t>
    </r>
    <r>
      <rPr>
        <sz val="10"/>
        <rFont val="Arial"/>
        <family val="2"/>
      </rPr>
      <t> Ryan</t>
    </r>
  </si>
  <si>
    <r>
      <t>CEGLAR,</t>
    </r>
    <r>
      <rPr>
        <sz val="10"/>
        <rFont val="Arial"/>
        <family val="2"/>
      </rPr>
      <t> John</t>
    </r>
  </si>
  <si>
    <r>
      <t>CURNOW,</t>
    </r>
    <r>
      <rPr>
        <sz val="10"/>
        <rFont val="Arial"/>
        <family val="2"/>
      </rPr>
      <t> Mitchell</t>
    </r>
  </si>
  <si>
    <r>
      <t>DAW,</t>
    </r>
    <r>
      <rPr>
        <sz val="10"/>
        <rFont val="Arial"/>
        <family val="2"/>
      </rPr>
      <t> Majak</t>
    </r>
  </si>
  <si>
    <r>
      <t>DERICKX,</t>
    </r>
    <r>
      <rPr>
        <sz val="10"/>
        <rFont val="Arial"/>
        <family val="2"/>
      </rPr>
      <t> Tom</t>
    </r>
  </si>
  <si>
    <r>
      <t>GRIMLEY,</t>
    </r>
    <r>
      <rPr>
        <sz val="10"/>
        <rFont val="Arial"/>
        <family val="2"/>
      </rPr>
      <t> Sam</t>
    </r>
  </si>
  <si>
    <r>
      <t>JENKINS,</t>
    </r>
    <r>
      <rPr>
        <sz val="10"/>
        <rFont val="Arial"/>
        <family val="2"/>
      </rPr>
      <t> Josh</t>
    </r>
  </si>
  <si>
    <r>
      <t>LOWDEN,</t>
    </r>
    <r>
      <rPr>
        <sz val="10"/>
        <rFont val="Arial"/>
        <family val="2"/>
      </rPr>
      <t> Luke</t>
    </r>
  </si>
  <si>
    <r>
      <t>MABON,</t>
    </r>
    <r>
      <rPr>
        <sz val="10"/>
        <rFont val="Arial"/>
        <family val="2"/>
      </rPr>
      <t> Ben</t>
    </r>
  </si>
  <si>
    <r>
      <t>MCNAMARA,</t>
    </r>
    <r>
      <rPr>
        <sz val="10"/>
        <rFont val="Arial"/>
        <family val="2"/>
      </rPr>
      <t>Seamus</t>
    </r>
  </si>
  <si>
    <r>
      <t>REDDEN,</t>
    </r>
    <r>
      <rPr>
        <sz val="10"/>
        <rFont val="Arial"/>
        <family val="2"/>
      </rPr>
      <t> Jarrad</t>
    </r>
  </si>
  <si>
    <r>
      <t>SPENCER,</t>
    </r>
    <r>
      <rPr>
        <sz val="10"/>
        <rFont val="Arial"/>
        <family val="2"/>
      </rPr>
      <t> Jake</t>
    </r>
  </si>
  <si>
    <r>
      <t>CRAIG,</t>
    </r>
    <r>
      <rPr>
        <sz val="10"/>
        <rFont val="Arial"/>
        <family val="2"/>
      </rPr>
      <t> James</t>
    </r>
  </si>
  <si>
    <r>
      <t>DOWDELL,</t>
    </r>
    <r>
      <rPr>
        <sz val="10"/>
        <rFont val="Arial"/>
        <family val="2"/>
      </rPr>
      <t> Ben</t>
    </r>
  </si>
  <si>
    <r>
      <t>DOWNIE,</t>
    </r>
    <r>
      <rPr>
        <sz val="10"/>
        <rFont val="Arial"/>
        <family val="2"/>
      </rPr>
      <t> Tom</t>
    </r>
  </si>
  <si>
    <r>
      <t>GAULT,</t>
    </r>
    <r>
      <rPr>
        <sz val="10"/>
        <rFont val="Arial"/>
        <family val="2"/>
      </rPr>
      <t> Corey</t>
    </r>
  </si>
  <si>
    <r>
      <t>HAMLING,</t>
    </r>
    <r>
      <rPr>
        <sz val="10"/>
        <rFont val="Arial"/>
        <family val="2"/>
      </rPr>
      <t> Joel[FWD]</t>
    </r>
  </si>
  <si>
    <r>
      <t>LEVER,</t>
    </r>
    <r>
      <rPr>
        <sz val="10"/>
        <rFont val="Arial"/>
        <family val="2"/>
      </rPr>
      <t> Jay[DEF]</t>
    </r>
  </si>
  <si>
    <r>
      <t>ROWE,</t>
    </r>
    <r>
      <rPr>
        <sz val="10"/>
        <rFont val="Arial"/>
        <family val="2"/>
      </rPr>
      <t> Sam[FWD]</t>
    </r>
  </si>
  <si>
    <r>
      <t>STEPHENSEN,</t>
    </r>
    <r>
      <rPr>
        <sz val="10"/>
        <rFont val="Arial"/>
        <family val="2"/>
      </rPr>
      <t> Orren</t>
    </r>
  </si>
  <si>
    <r>
      <t>WITTS,</t>
    </r>
    <r>
      <rPr>
        <sz val="10"/>
        <rFont val="Arial"/>
        <family val="2"/>
      </rPr>
      <t> Jarrod</t>
    </r>
  </si>
  <si>
    <r>
      <t>CAMPBELL,</t>
    </r>
    <r>
      <rPr>
        <sz val="10"/>
        <rFont val="Arial"/>
        <family val="2"/>
      </rPr>
      <t> Tom</t>
    </r>
  </si>
  <si>
    <r>
      <t>HALL,</t>
    </r>
    <r>
      <rPr>
        <sz val="10"/>
        <rFont val="Arial"/>
        <family val="2"/>
      </rPr>
      <t> Josh</t>
    </r>
  </si>
  <si>
    <r>
      <t>MICHAEL,</t>
    </r>
    <r>
      <rPr>
        <sz val="10"/>
        <rFont val="Arial"/>
        <family val="2"/>
      </rPr>
      <t> Sam</t>
    </r>
  </si>
  <si>
    <r>
      <t>PATTISON,</t>
    </r>
    <r>
      <rPr>
        <sz val="10"/>
        <rFont val="Arial"/>
        <family val="2"/>
      </rPr>
      <t>Adam[FWD]</t>
    </r>
  </si>
  <si>
    <r>
      <t>STALEY,</t>
    </r>
    <r>
      <rPr>
        <sz val="10"/>
        <rFont val="Arial"/>
        <family val="2"/>
      </rPr>
      <t> Jordan[FWD]</t>
    </r>
  </si>
  <si>
    <r>
      <t>FRANKLIN,</t>
    </r>
    <r>
      <rPr>
        <sz val="10"/>
        <rFont val="Arial"/>
        <family val="2"/>
      </rPr>
      <t> Lance</t>
    </r>
  </si>
  <si>
    <r>
      <t>GOODES,</t>
    </r>
    <r>
      <rPr>
        <sz val="10"/>
        <rFont val="Arial"/>
        <family val="2"/>
      </rPr>
      <t> Adam[MID]</t>
    </r>
  </si>
  <si>
    <r>
      <t>FYFE,</t>
    </r>
    <r>
      <rPr>
        <sz val="10"/>
        <rFont val="Arial"/>
        <family val="2"/>
      </rPr>
      <t> Nathan[MID]</t>
    </r>
  </si>
  <si>
    <r>
      <t>JOHNSON,</t>
    </r>
    <r>
      <rPr>
        <sz val="10"/>
        <rFont val="Arial"/>
        <family val="2"/>
      </rPr>
      <t> Steve</t>
    </r>
  </si>
  <si>
    <r>
      <t>PAVLICH,</t>
    </r>
    <r>
      <rPr>
        <sz val="10"/>
        <rFont val="Arial"/>
        <family val="2"/>
      </rPr>
      <t>Matthew[MID]</t>
    </r>
  </si>
  <si>
    <r>
      <t>O'KEEFE,</t>
    </r>
    <r>
      <rPr>
        <sz val="10"/>
        <rFont val="Arial"/>
        <family val="2"/>
      </rPr>
      <t> Ryan[MID]</t>
    </r>
  </si>
  <si>
    <r>
      <t>ROUGHEAD,</t>
    </r>
    <r>
      <rPr>
        <sz val="10"/>
        <rFont val="Arial"/>
        <family val="2"/>
      </rPr>
      <t>Jarryd[RUC]</t>
    </r>
  </si>
  <si>
    <r>
      <t>CHAPMAN,</t>
    </r>
    <r>
      <rPr>
        <sz val="10"/>
        <rFont val="Arial"/>
        <family val="2"/>
      </rPr>
      <t>Paul[MID]</t>
    </r>
  </si>
  <si>
    <r>
      <t>HARVEY,</t>
    </r>
    <r>
      <rPr>
        <sz val="10"/>
        <rFont val="Arial"/>
        <family val="2"/>
      </rPr>
      <t> Brent[MID]</t>
    </r>
  </si>
  <si>
    <r>
      <t>BEAMS,</t>
    </r>
    <r>
      <rPr>
        <sz val="10"/>
        <rFont val="Arial"/>
        <family val="2"/>
      </rPr>
      <t> Dayne[MID]</t>
    </r>
  </si>
  <si>
    <r>
      <t>RIOLI,</t>
    </r>
    <r>
      <rPr>
        <sz val="10"/>
        <rFont val="Arial"/>
        <family val="2"/>
      </rPr>
      <t> Cyril</t>
    </r>
  </si>
  <si>
    <r>
      <t>MARTIN,</t>
    </r>
    <r>
      <rPr>
        <sz val="10"/>
        <rFont val="Arial"/>
        <family val="2"/>
      </rPr>
      <t> Dustin[MID]</t>
    </r>
  </si>
  <si>
    <r>
      <t>CLOKE,</t>
    </r>
    <r>
      <rPr>
        <sz val="10"/>
        <rFont val="Arial"/>
        <family val="2"/>
      </rPr>
      <t> Travis</t>
    </r>
  </si>
  <si>
    <r>
      <t>SYLVIA,</t>
    </r>
    <r>
      <rPr>
        <sz val="10"/>
        <rFont val="Arial"/>
        <family val="2"/>
      </rPr>
      <t> Colin[MID]</t>
    </r>
  </si>
  <si>
    <r>
      <t>PETRIE,</t>
    </r>
    <r>
      <rPr>
        <sz val="10"/>
        <rFont val="Arial"/>
        <family val="2"/>
      </rPr>
      <t> Drew</t>
    </r>
  </si>
  <si>
    <r>
      <t>ZAHARAKIS,</t>
    </r>
    <r>
      <rPr>
        <sz val="10"/>
        <rFont val="Arial"/>
        <family val="2"/>
      </rPr>
      <t>David[MID]</t>
    </r>
  </si>
  <si>
    <r>
      <t>LEWIS,</t>
    </r>
    <r>
      <rPr>
        <sz val="10"/>
        <rFont val="Arial"/>
        <family val="2"/>
      </rPr>
      <t> Jordan[MID]</t>
    </r>
  </si>
  <si>
    <r>
      <t>GRAY,</t>
    </r>
    <r>
      <rPr>
        <sz val="10"/>
        <rFont val="Arial"/>
        <family val="2"/>
      </rPr>
      <t> Robbie[MID]</t>
    </r>
  </si>
  <si>
    <r>
      <t>ROBINSON,</t>
    </r>
    <r>
      <rPr>
        <sz val="10"/>
        <rFont val="Arial"/>
        <family val="2"/>
      </rPr>
      <t>Mitch[MID]</t>
    </r>
  </si>
  <si>
    <r>
      <t>ADAMS,</t>
    </r>
    <r>
      <rPr>
        <sz val="10"/>
        <rFont val="Arial"/>
        <family val="2"/>
      </rPr>
      <t> Leigh[MID]</t>
    </r>
  </si>
  <si>
    <r>
      <t>STOKES,</t>
    </r>
    <r>
      <rPr>
        <sz val="10"/>
        <rFont val="Arial"/>
        <family val="2"/>
      </rPr>
      <t> Mathew</t>
    </r>
  </si>
  <si>
    <r>
      <t>GIANSIRACUSA,</t>
    </r>
    <r>
      <rPr>
        <sz val="10"/>
        <rFont val="Arial"/>
        <family val="2"/>
      </rPr>
      <t>Daniel</t>
    </r>
  </si>
  <si>
    <r>
      <t>RIEWOLDT,</t>
    </r>
    <r>
      <rPr>
        <sz val="10"/>
        <rFont val="Arial"/>
        <family val="2"/>
      </rPr>
      <t> Nick</t>
    </r>
  </si>
  <si>
    <r>
      <t>KENNEDY,</t>
    </r>
    <r>
      <rPr>
        <sz val="10"/>
        <rFont val="Arial"/>
        <family val="2"/>
      </rPr>
      <t> Josh J.</t>
    </r>
  </si>
  <si>
    <r>
      <t>NAHAS,</t>
    </r>
    <r>
      <rPr>
        <sz val="10"/>
        <rFont val="Arial"/>
        <family val="2"/>
      </rPr>
      <t> Robin[MID]</t>
    </r>
  </si>
  <si>
    <r>
      <t>LECRAS,</t>
    </r>
    <r>
      <rPr>
        <sz val="10"/>
        <rFont val="Arial"/>
        <family val="2"/>
      </rPr>
      <t> Mark</t>
    </r>
  </si>
  <si>
    <r>
      <t>SCHNEIDER,</t>
    </r>
    <r>
      <rPr>
        <sz val="10"/>
        <rFont val="Arial"/>
        <family val="2"/>
      </rPr>
      <t> Adam</t>
    </r>
  </si>
  <si>
    <r>
      <t>HURLEY,</t>
    </r>
    <r>
      <rPr>
        <sz val="10"/>
        <rFont val="Arial"/>
        <family val="2"/>
      </rPr>
      <t> Michael</t>
    </r>
  </si>
  <si>
    <r>
      <t>SIDEBOTTOM,</t>
    </r>
    <r>
      <rPr>
        <sz val="10"/>
        <rFont val="Arial"/>
        <family val="2"/>
      </rPr>
      <t>Steele[MID]</t>
    </r>
  </si>
  <si>
    <r>
      <t>MONFRIES,</t>
    </r>
    <r>
      <rPr>
        <sz val="10"/>
        <rFont val="Arial"/>
        <family val="2"/>
      </rPr>
      <t>Angus[MID]</t>
    </r>
  </si>
  <si>
    <r>
      <t>POWER,</t>
    </r>
    <r>
      <rPr>
        <sz val="10"/>
        <rFont val="Arial"/>
        <family val="2"/>
      </rPr>
      <t> Luke[MID]</t>
    </r>
  </si>
  <si>
    <r>
      <t>CRAMERI,</t>
    </r>
    <r>
      <rPr>
        <sz val="10"/>
        <rFont val="Arial"/>
        <family val="2"/>
      </rPr>
      <t> Stewart</t>
    </r>
  </si>
  <si>
    <r>
      <t>WALKER,</t>
    </r>
    <r>
      <rPr>
        <sz val="10"/>
        <rFont val="Arial"/>
        <family val="2"/>
      </rPr>
      <t> Andrew</t>
    </r>
  </si>
  <si>
    <r>
      <t>HIGGINS,</t>
    </r>
    <r>
      <rPr>
        <sz val="10"/>
        <rFont val="Arial"/>
        <family val="2"/>
      </rPr>
      <t>Shaun[MID]</t>
    </r>
  </si>
  <si>
    <r>
      <t>WESTHOFF,</t>
    </r>
    <r>
      <rPr>
        <sz val="10"/>
        <rFont val="Arial"/>
        <family val="2"/>
      </rPr>
      <t> Justin</t>
    </r>
  </si>
  <si>
    <r>
      <t>LYNCH,</t>
    </r>
    <r>
      <rPr>
        <sz val="10"/>
        <rFont val="Arial"/>
        <family val="2"/>
      </rPr>
      <t> Quinten</t>
    </r>
  </si>
  <si>
    <r>
      <t>RIEWOLDT,</t>
    </r>
    <r>
      <rPr>
        <sz val="10"/>
        <rFont val="Arial"/>
        <family val="2"/>
      </rPr>
      <t> Jack</t>
    </r>
  </si>
  <si>
    <r>
      <t>DANGERFIELD,</t>
    </r>
    <r>
      <rPr>
        <sz val="10"/>
        <rFont val="Arial"/>
        <family val="2"/>
      </rPr>
      <t>Patrick[MID]</t>
    </r>
  </si>
  <si>
    <r>
      <t>BETTS,</t>
    </r>
    <r>
      <rPr>
        <sz val="10"/>
        <rFont val="Arial"/>
        <family val="2"/>
      </rPr>
      <t> Eddie</t>
    </r>
  </si>
  <si>
    <r>
      <t>PODSIADLY,</t>
    </r>
    <r>
      <rPr>
        <sz val="10"/>
        <rFont val="Arial"/>
        <family val="2"/>
      </rPr>
      <t> James</t>
    </r>
  </si>
  <si>
    <r>
      <t>DAWES,</t>
    </r>
    <r>
      <rPr>
        <sz val="10"/>
        <rFont val="Arial"/>
        <family val="2"/>
      </rPr>
      <t> Chris</t>
    </r>
  </si>
  <si>
    <r>
      <t>PETTERD,</t>
    </r>
    <r>
      <rPr>
        <sz val="10"/>
        <rFont val="Arial"/>
        <family val="2"/>
      </rPr>
      <t> Ricky</t>
    </r>
  </si>
  <si>
    <r>
      <t>WAITE,</t>
    </r>
    <r>
      <rPr>
        <sz val="10"/>
        <rFont val="Arial"/>
        <family val="2"/>
      </rPr>
      <t> Jarrad</t>
    </r>
  </si>
  <si>
    <r>
      <t>GREEN,</t>
    </r>
    <r>
      <rPr>
        <sz val="10"/>
        <rFont val="Arial"/>
        <family val="2"/>
      </rPr>
      <t> Brad</t>
    </r>
  </si>
  <si>
    <r>
      <t>KRAKOUER,</t>
    </r>
    <r>
      <rPr>
        <sz val="10"/>
        <rFont val="Arial"/>
        <family val="2"/>
      </rPr>
      <t> Andrew</t>
    </r>
  </si>
  <si>
    <r>
      <t>STANLEY,</t>
    </r>
    <r>
      <rPr>
        <sz val="10"/>
        <rFont val="Arial"/>
        <family val="2"/>
      </rPr>
      <t> Danny</t>
    </r>
  </si>
  <si>
    <r>
      <t>CLARK,</t>
    </r>
    <r>
      <rPr>
        <sz val="10"/>
        <rFont val="Arial"/>
        <family val="2"/>
      </rPr>
      <t> Mitchell</t>
    </r>
  </si>
  <si>
    <r>
      <t>BLAIR,</t>
    </r>
    <r>
      <rPr>
        <sz val="10"/>
        <rFont val="Arial"/>
        <family val="2"/>
      </rPr>
      <t> Jarryd</t>
    </r>
  </si>
  <si>
    <r>
      <t>MCGLYNN,</t>
    </r>
    <r>
      <rPr>
        <sz val="10"/>
        <rFont val="Arial"/>
        <family val="2"/>
      </rPr>
      <t> Ben[MID]</t>
    </r>
  </si>
  <si>
    <r>
      <t>HALE,</t>
    </r>
    <r>
      <rPr>
        <sz val="10"/>
        <rFont val="Arial"/>
        <family val="2"/>
      </rPr>
      <t> David[RUC]</t>
    </r>
  </si>
  <si>
    <r>
      <t>WATTS,</t>
    </r>
    <r>
      <rPr>
        <sz val="10"/>
        <rFont val="Arial"/>
        <family val="2"/>
      </rPr>
      <t> Jack</t>
    </r>
  </si>
  <si>
    <r>
      <t>NICOSKI,</t>
    </r>
    <r>
      <rPr>
        <sz val="10"/>
        <rFont val="Arial"/>
        <family val="2"/>
      </rPr>
      <t> Mark</t>
    </r>
  </si>
  <si>
    <r>
      <t>MILNE,</t>
    </r>
    <r>
      <rPr>
        <sz val="10"/>
        <rFont val="Arial"/>
        <family val="2"/>
      </rPr>
      <t> Stephen</t>
    </r>
  </si>
  <si>
    <r>
      <t>BROWN,</t>
    </r>
    <r>
      <rPr>
        <sz val="10"/>
        <rFont val="Arial"/>
        <family val="2"/>
      </rPr>
      <t> Jonathan</t>
    </r>
  </si>
  <si>
    <r>
      <t>GARLETT,</t>
    </r>
    <r>
      <rPr>
        <sz val="10"/>
        <rFont val="Arial"/>
        <family val="2"/>
      </rPr>
      <t> Jeff</t>
    </r>
  </si>
  <si>
    <r>
      <t>MCGRATH,</t>
    </r>
    <r>
      <rPr>
        <sz val="10"/>
        <rFont val="Arial"/>
        <family val="2"/>
      </rPr>
      <t> Ashley</t>
    </r>
  </si>
  <si>
    <r>
      <t>VICKERY,</t>
    </r>
    <r>
      <rPr>
        <sz val="10"/>
        <rFont val="Arial"/>
        <family val="2"/>
      </rPr>
      <t> Tyrone</t>
    </r>
  </si>
  <si>
    <r>
      <t>TIPPETT,</t>
    </r>
    <r>
      <rPr>
        <sz val="10"/>
        <rFont val="Arial"/>
        <family val="2"/>
      </rPr>
      <t> Kurt</t>
    </r>
  </si>
  <si>
    <r>
      <t>JOHNSON,</t>
    </r>
    <r>
      <rPr>
        <sz val="10"/>
        <rFont val="Arial"/>
        <family val="2"/>
      </rPr>
      <t>Michael[DEF]</t>
    </r>
  </si>
  <si>
    <r>
      <t>BALLANTYNE,</t>
    </r>
    <r>
      <rPr>
        <sz val="10"/>
        <rFont val="Arial"/>
        <family val="2"/>
      </rPr>
      <t>Hayden</t>
    </r>
  </si>
  <si>
    <r>
      <t>VARCOE,</t>
    </r>
    <r>
      <rPr>
        <sz val="10"/>
        <rFont val="Arial"/>
        <family val="2"/>
      </rPr>
      <t> Travis[MID]</t>
    </r>
  </si>
  <si>
    <r>
      <t>JURRAH,</t>
    </r>
    <r>
      <rPr>
        <sz val="10"/>
        <rFont val="Arial"/>
        <family val="2"/>
      </rPr>
      <t> Liam</t>
    </r>
  </si>
  <si>
    <r>
      <t>JETTA,</t>
    </r>
    <r>
      <rPr>
        <sz val="10"/>
        <rFont val="Arial"/>
        <family val="2"/>
      </rPr>
      <t> Leroy</t>
    </r>
  </si>
  <si>
    <r>
      <t>CORNES,</t>
    </r>
    <r>
      <rPr>
        <sz val="10"/>
        <rFont val="Arial"/>
        <family val="2"/>
      </rPr>
      <t> Chad</t>
    </r>
  </si>
  <si>
    <r>
      <t>HAWKINS,</t>
    </r>
    <r>
      <rPr>
        <sz val="10"/>
        <rFont val="Arial"/>
        <family val="2"/>
      </rPr>
      <t> Tom</t>
    </r>
  </si>
  <si>
    <r>
      <t>O'HAILPIN,</t>
    </r>
    <r>
      <rPr>
        <sz val="10"/>
        <rFont val="Arial"/>
        <family val="2"/>
      </rPr>
      <t> Setanta</t>
    </r>
  </si>
  <si>
    <r>
      <t>DARLING,</t>
    </r>
    <r>
      <rPr>
        <sz val="10"/>
        <rFont val="Arial"/>
        <family val="2"/>
      </rPr>
      <t> Jack</t>
    </r>
  </si>
  <si>
    <r>
      <t>EDWARDS,</t>
    </r>
    <r>
      <rPr>
        <sz val="10"/>
        <rFont val="Arial"/>
        <family val="2"/>
      </rPr>
      <t> Aaron</t>
    </r>
  </si>
  <si>
    <r>
      <t>WHITECROSS,</t>
    </r>
    <r>
      <rPr>
        <sz val="10"/>
        <rFont val="Arial"/>
        <family val="2"/>
      </rPr>
      <t>Brendan</t>
    </r>
  </si>
  <si>
    <r>
      <t>KNIGHTS,</t>
    </r>
    <r>
      <rPr>
        <sz val="10"/>
        <rFont val="Arial"/>
        <family val="2"/>
      </rPr>
      <t> Chris[MID]</t>
    </r>
  </si>
  <si>
    <r>
      <t>BREUST,</t>
    </r>
    <r>
      <rPr>
        <sz val="10"/>
        <rFont val="Arial"/>
        <family val="2"/>
      </rPr>
      <t> Luke</t>
    </r>
  </si>
  <si>
    <r>
      <t>WRIGHT,</t>
    </r>
    <r>
      <rPr>
        <sz val="10"/>
        <rFont val="Arial"/>
        <family val="2"/>
      </rPr>
      <t>Matthew[MID]</t>
    </r>
  </si>
  <si>
    <r>
      <t>BENNELL,</t>
    </r>
    <r>
      <rPr>
        <sz val="10"/>
        <rFont val="Arial"/>
        <family val="2"/>
      </rPr>
      <t>Harley[MID]</t>
    </r>
  </si>
  <si>
    <r>
      <t>MAYNE,</t>
    </r>
    <r>
      <rPr>
        <sz val="10"/>
        <rFont val="Arial"/>
        <family val="2"/>
      </rPr>
      <t> Chris</t>
    </r>
  </si>
  <si>
    <r>
      <t>OSBORNE,</t>
    </r>
    <r>
      <rPr>
        <sz val="10"/>
        <rFont val="Arial"/>
        <family val="2"/>
      </rPr>
      <t> Michael</t>
    </r>
  </si>
  <si>
    <r>
      <t>BRADLEY,</t>
    </r>
    <r>
      <rPr>
        <sz val="10"/>
        <rFont val="Arial"/>
        <family val="2"/>
      </rPr>
      <t> Kepler</t>
    </r>
  </si>
  <si>
    <r>
      <t>SHERMAN,</t>
    </r>
    <r>
      <rPr>
        <sz val="10"/>
        <rFont val="Arial"/>
        <family val="2"/>
      </rPr>
      <t>Justin[MID]</t>
    </r>
  </si>
  <si>
    <r>
      <t>KOSCHITZKE,</t>
    </r>
    <r>
      <rPr>
        <sz val="10"/>
        <rFont val="Arial"/>
        <family val="2"/>
      </rPr>
      <t> Justin</t>
    </r>
  </si>
  <si>
    <r>
      <t>CHRISTENSEN,</t>
    </r>
    <r>
      <rPr>
        <sz val="10"/>
        <rFont val="Arial"/>
        <family val="2"/>
      </rPr>
      <t>Allen[MID]</t>
    </r>
  </si>
  <si>
    <r>
      <t>DAHLHAUS,</t>
    </r>
    <r>
      <rPr>
        <sz val="10"/>
        <rFont val="Arial"/>
        <family val="2"/>
      </rPr>
      <t> Luke</t>
    </r>
  </si>
  <si>
    <r>
      <t>EBERT,</t>
    </r>
    <r>
      <rPr>
        <sz val="10"/>
        <rFont val="Arial"/>
        <family val="2"/>
      </rPr>
      <t> Brett</t>
    </r>
  </si>
  <si>
    <r>
      <t>KING,</t>
    </r>
    <r>
      <rPr>
        <sz val="10"/>
        <rFont val="Arial"/>
        <family val="2"/>
      </rPr>
      <t> Jake</t>
    </r>
  </si>
  <si>
    <r>
      <t>DUNN,</t>
    </r>
    <r>
      <rPr>
        <sz val="10"/>
        <rFont val="Arial"/>
        <family val="2"/>
      </rPr>
      <t> Lynden</t>
    </r>
  </si>
  <si>
    <r>
      <t>HILL,</t>
    </r>
    <r>
      <rPr>
        <sz val="10"/>
        <rFont val="Arial"/>
        <family val="2"/>
      </rPr>
      <t> Josh</t>
    </r>
  </si>
  <si>
    <r>
      <t>FASOLO,</t>
    </r>
    <r>
      <rPr>
        <sz val="10"/>
        <rFont val="Arial"/>
        <family val="2"/>
      </rPr>
      <t> Alexander</t>
    </r>
  </si>
  <si>
    <r>
      <t>HOWE,</t>
    </r>
    <r>
      <rPr>
        <sz val="10"/>
        <rFont val="Arial"/>
        <family val="2"/>
      </rPr>
      <t> Jeremy</t>
    </r>
  </si>
  <si>
    <r>
      <t>SCHULZ,</t>
    </r>
    <r>
      <rPr>
        <sz val="10"/>
        <rFont val="Arial"/>
        <family val="2"/>
      </rPr>
      <t> Jay</t>
    </r>
  </si>
  <si>
    <r>
      <t>BANFIELD,</t>
    </r>
    <r>
      <rPr>
        <sz val="10"/>
        <rFont val="Arial"/>
        <family val="2"/>
      </rPr>
      <t> Todd</t>
    </r>
  </si>
  <si>
    <r>
      <t>MENZEL,</t>
    </r>
    <r>
      <rPr>
        <sz val="10"/>
        <rFont val="Arial"/>
        <family val="2"/>
      </rPr>
      <t> Daniel</t>
    </r>
  </si>
  <si>
    <r>
      <t>REID,</t>
    </r>
    <r>
      <rPr>
        <sz val="10"/>
        <rFont val="Arial"/>
        <family val="2"/>
      </rPr>
      <t> Sam B.</t>
    </r>
  </si>
  <si>
    <r>
      <t>WALKER,</t>
    </r>
    <r>
      <rPr>
        <sz val="10"/>
        <rFont val="Arial"/>
        <family val="2"/>
      </rPr>
      <t> Taylor</t>
    </r>
  </si>
  <si>
    <r>
      <t>SPANGHER,</t>
    </r>
    <r>
      <rPr>
        <sz val="10"/>
        <rFont val="Arial"/>
        <family val="2"/>
      </rPr>
      <t> Matthew</t>
    </r>
  </si>
  <si>
    <r>
      <t>DIDAK,</t>
    </r>
    <r>
      <rPr>
        <sz val="10"/>
        <rFont val="Arial"/>
        <family val="2"/>
      </rPr>
      <t> Alan[MID]</t>
    </r>
  </si>
  <si>
    <r>
      <t>REIMERS,</t>
    </r>
    <r>
      <rPr>
        <sz val="10"/>
        <rFont val="Arial"/>
        <family val="2"/>
      </rPr>
      <t> Kyle</t>
    </r>
  </si>
  <si>
    <r>
      <t>MATERA,</t>
    </r>
    <r>
      <rPr>
        <sz val="10"/>
        <rFont val="Arial"/>
        <family val="2"/>
      </rPr>
      <t> Brandon</t>
    </r>
  </si>
  <si>
    <r>
      <t>THOMAS,</t>
    </r>
    <r>
      <rPr>
        <sz val="10"/>
        <rFont val="Arial"/>
        <family val="2"/>
      </rPr>
      <t> Lindsay</t>
    </r>
  </si>
  <si>
    <r>
      <t>PEARCE,</t>
    </r>
    <r>
      <rPr>
        <sz val="10"/>
        <rFont val="Arial"/>
        <family val="2"/>
      </rPr>
      <t>Clancee[MID]</t>
    </r>
  </si>
  <si>
    <r>
      <t>STAKER,</t>
    </r>
    <r>
      <rPr>
        <sz val="10"/>
        <rFont val="Arial"/>
        <family val="2"/>
      </rPr>
      <t> Brent[DEF]</t>
    </r>
  </si>
  <si>
    <r>
      <t>PHILLIPS,</t>
    </r>
    <r>
      <rPr>
        <sz val="10"/>
        <rFont val="Arial"/>
        <family val="2"/>
      </rPr>
      <t> Simon</t>
    </r>
  </si>
  <si>
    <r>
      <t>WRIGHT,</t>
    </r>
    <r>
      <rPr>
        <sz val="10"/>
        <rFont val="Arial"/>
        <family val="2"/>
      </rPr>
      <t> Sam</t>
    </r>
  </si>
  <si>
    <r>
      <t>MARIC,</t>
    </r>
    <r>
      <rPr>
        <sz val="10"/>
        <rFont val="Arial"/>
        <family val="2"/>
      </rPr>
      <t> Addam</t>
    </r>
  </si>
  <si>
    <r>
      <t>MILLER,</t>
    </r>
    <r>
      <rPr>
        <sz val="10"/>
        <rFont val="Arial"/>
        <family val="2"/>
      </rPr>
      <t> Brad</t>
    </r>
  </si>
  <si>
    <r>
      <t>HANSEN,</t>
    </r>
    <r>
      <rPr>
        <sz val="10"/>
        <rFont val="Arial"/>
        <family val="2"/>
      </rPr>
      <t>Lachlan[DEF]</t>
    </r>
  </si>
  <si>
    <r>
      <t>BUCHANAN,</t>
    </r>
    <r>
      <rPr>
        <sz val="10"/>
        <rFont val="Arial"/>
        <family val="2"/>
      </rPr>
      <t> Amon</t>
    </r>
  </si>
  <si>
    <r>
      <t>DAVEY,</t>
    </r>
    <r>
      <rPr>
        <sz val="10"/>
        <rFont val="Arial"/>
        <family val="2"/>
      </rPr>
      <t> Alwyn</t>
    </r>
  </si>
  <si>
    <r>
      <t>CALLINAN,</t>
    </r>
    <r>
      <rPr>
        <sz val="10"/>
        <rFont val="Arial"/>
        <family val="2"/>
      </rPr>
      <t> Ian</t>
    </r>
  </si>
  <si>
    <r>
      <t>GUNSTON,</t>
    </r>
    <r>
      <rPr>
        <sz val="10"/>
        <rFont val="Arial"/>
        <family val="2"/>
      </rPr>
      <t> Jack</t>
    </r>
  </si>
  <si>
    <r>
      <t>MORTON,</t>
    </r>
    <r>
      <rPr>
        <sz val="10"/>
        <rFont val="Arial"/>
        <family val="2"/>
      </rPr>
      <t> Mitch</t>
    </r>
  </si>
  <si>
    <r>
      <t>WINDERLICH,</t>
    </r>
    <r>
      <rPr>
        <sz val="10"/>
        <rFont val="Arial"/>
        <family val="2"/>
      </rPr>
      <t>Jason[MID]</t>
    </r>
  </si>
  <si>
    <r>
      <t>MCPHEE,</t>
    </r>
    <r>
      <rPr>
        <sz val="10"/>
        <rFont val="Arial"/>
        <family val="2"/>
      </rPr>
      <t> Adam</t>
    </r>
  </si>
  <si>
    <r>
      <t>HENDERSON,</t>
    </r>
    <r>
      <rPr>
        <sz val="10"/>
        <rFont val="Arial"/>
        <family val="2"/>
      </rPr>
      <t> Ricky</t>
    </r>
  </si>
  <si>
    <r>
      <t>BATE,</t>
    </r>
    <r>
      <rPr>
        <sz val="10"/>
        <rFont val="Arial"/>
        <family val="2"/>
      </rPr>
      <t> Matthew</t>
    </r>
  </si>
  <si>
    <r>
      <t>ROHAN,</t>
    </r>
    <r>
      <rPr>
        <sz val="10"/>
        <rFont val="Arial"/>
        <family val="2"/>
      </rPr>
      <t> Gary</t>
    </r>
  </si>
  <si>
    <r>
      <t>WALTERS,</t>
    </r>
    <r>
      <rPr>
        <sz val="10"/>
        <rFont val="Arial"/>
        <family val="2"/>
      </rPr>
      <t> Michael</t>
    </r>
  </si>
  <si>
    <r>
      <t>LISLE,</t>
    </r>
    <r>
      <rPr>
        <sz val="10"/>
        <rFont val="Arial"/>
        <family val="2"/>
      </rPr>
      <t> Jordan</t>
    </r>
  </si>
  <si>
    <r>
      <t>HARPER,</t>
    </r>
    <r>
      <rPr>
        <sz val="10"/>
        <rFont val="Arial"/>
        <family val="2"/>
      </rPr>
      <t> Keiran</t>
    </r>
  </si>
  <si>
    <r>
      <t>LYNCH,</t>
    </r>
    <r>
      <rPr>
        <sz val="10"/>
        <rFont val="Arial"/>
        <family val="2"/>
      </rPr>
      <t> Tom J.</t>
    </r>
  </si>
  <si>
    <r>
      <t>CAMPBELL,</t>
    </r>
    <r>
      <rPr>
        <sz val="10"/>
        <rFont val="Arial"/>
        <family val="2"/>
      </rPr>
      <t> Matt</t>
    </r>
  </si>
  <si>
    <r>
      <t>BUTCHER,</t>
    </r>
    <r>
      <rPr>
        <sz val="10"/>
        <rFont val="Arial"/>
        <family val="2"/>
      </rPr>
      <t> John</t>
    </r>
  </si>
  <si>
    <r>
      <t>JONES,</t>
    </r>
    <r>
      <rPr>
        <sz val="10"/>
        <rFont val="Arial"/>
        <family val="2"/>
      </rPr>
      <t> Liam</t>
    </r>
  </si>
  <si>
    <r>
      <t>LYNCH,</t>
    </r>
    <r>
      <rPr>
        <sz val="10"/>
        <rFont val="Arial"/>
        <family val="2"/>
      </rPr>
      <t> Tom T.</t>
    </r>
  </si>
  <si>
    <r>
      <t>GRANT,</t>
    </r>
    <r>
      <rPr>
        <sz val="10"/>
        <rFont val="Arial"/>
        <family val="2"/>
      </rPr>
      <t> Jarrad</t>
    </r>
  </si>
  <si>
    <r>
      <t>WHITE,</t>
    </r>
    <r>
      <rPr>
        <sz val="10"/>
        <rFont val="Arial"/>
        <family val="2"/>
      </rPr>
      <t> Jesse</t>
    </r>
  </si>
  <si>
    <r>
      <t>HAMS,</t>
    </r>
    <r>
      <rPr>
        <sz val="10"/>
        <rFont val="Arial"/>
        <family val="2"/>
      </rPr>
      <t> Ashton</t>
    </r>
  </si>
  <si>
    <r>
      <t>LESTER,</t>
    </r>
    <r>
      <rPr>
        <sz val="10"/>
        <rFont val="Arial"/>
        <family val="2"/>
      </rPr>
      <t> Ryan</t>
    </r>
  </si>
  <si>
    <r>
      <t>KARNEZIS,</t>
    </r>
    <r>
      <rPr>
        <sz val="10"/>
        <rFont val="Arial"/>
        <family val="2"/>
      </rPr>
      <t> Patrick</t>
    </r>
  </si>
  <si>
    <r>
      <t>MCKERNAN,</t>
    </r>
    <r>
      <rPr>
        <sz val="10"/>
        <rFont val="Arial"/>
        <family val="2"/>
      </rPr>
      <t>Shaun[DEF]</t>
    </r>
  </si>
  <si>
    <r>
      <t>LYCETT,</t>
    </r>
    <r>
      <rPr>
        <sz val="10"/>
        <rFont val="Arial"/>
        <family val="2"/>
      </rPr>
      <t> Scott[RUC]</t>
    </r>
  </si>
  <si>
    <r>
      <t>CORNELIUS,</t>
    </r>
    <r>
      <rPr>
        <sz val="10"/>
        <rFont val="Arial"/>
        <family val="2"/>
      </rPr>
      <t> Aaron</t>
    </r>
  </si>
  <si>
    <r>
      <t>DJERRKURA,</t>
    </r>
    <r>
      <rPr>
        <sz val="10"/>
        <rFont val="Arial"/>
        <family val="2"/>
      </rPr>
      <t> Nathan</t>
    </r>
  </si>
  <si>
    <r>
      <t>VESZPREMI,</t>
    </r>
    <r>
      <rPr>
        <sz val="10"/>
        <rFont val="Arial"/>
        <family val="2"/>
      </rPr>
      <t> Patrick</t>
    </r>
  </si>
  <si>
    <r>
      <t>POST,</t>
    </r>
    <r>
      <rPr>
        <sz val="10"/>
        <rFont val="Arial"/>
        <family val="2"/>
      </rPr>
      <t> Jayden[DEF]</t>
    </r>
  </si>
  <si>
    <r>
      <t>HITCHCOCK,</t>
    </r>
    <r>
      <rPr>
        <sz val="10"/>
        <rFont val="Arial"/>
        <family val="2"/>
      </rPr>
      <t>Cameron</t>
    </r>
  </si>
  <si>
    <r>
      <t>HOOPER,</t>
    </r>
    <r>
      <rPr>
        <sz val="10"/>
        <rFont val="Arial"/>
        <family val="2"/>
      </rPr>
      <t> Andrew</t>
    </r>
  </si>
  <si>
    <r>
      <t>KRAKOUER,</t>
    </r>
    <r>
      <rPr>
        <sz val="10"/>
        <rFont val="Arial"/>
        <family val="2"/>
      </rPr>
      <t> Nathan</t>
    </r>
  </si>
  <si>
    <r>
      <t>DENNIS-LANE,</t>
    </r>
    <r>
      <rPr>
        <sz val="10"/>
        <rFont val="Arial"/>
        <family val="2"/>
      </rPr>
      <t> Trent</t>
    </r>
  </si>
  <si>
    <r>
      <t>MACAFFER,</t>
    </r>
    <r>
      <rPr>
        <sz val="10"/>
        <rFont val="Arial"/>
        <family val="2"/>
      </rPr>
      <t> Brent</t>
    </r>
  </si>
  <si>
    <r>
      <t>MCQUALTER,</t>
    </r>
    <r>
      <rPr>
        <sz val="10"/>
        <rFont val="Arial"/>
        <family val="2"/>
      </rPr>
      <t>Andrew</t>
    </r>
  </si>
  <si>
    <r>
      <t>KEEFFE,</t>
    </r>
    <r>
      <rPr>
        <sz val="10"/>
        <rFont val="Arial"/>
        <family val="2"/>
      </rPr>
      <t> Lachlan</t>
    </r>
  </si>
  <si>
    <r>
      <t>SIPOSS,</t>
    </r>
    <r>
      <rPr>
        <sz val="10"/>
        <rFont val="Arial"/>
        <family val="2"/>
      </rPr>
      <t> Arryn</t>
    </r>
  </si>
  <si>
    <r>
      <t>ANTHONY,</t>
    </r>
    <r>
      <rPr>
        <sz val="10"/>
        <rFont val="Arial"/>
        <family val="2"/>
      </rPr>
      <t> Jack</t>
    </r>
  </si>
  <si>
    <r>
      <t>PORPLYZIA,</t>
    </r>
    <r>
      <rPr>
        <sz val="10"/>
        <rFont val="Arial"/>
        <family val="2"/>
      </rPr>
      <t> Jason</t>
    </r>
  </si>
  <si>
    <r>
      <t>MOORE,</t>
    </r>
    <r>
      <rPr>
        <sz val="10"/>
        <rFont val="Arial"/>
        <family val="2"/>
      </rPr>
      <t> Jarred</t>
    </r>
  </si>
  <si>
    <r>
      <t>STEWART,</t>
    </r>
    <r>
      <rPr>
        <sz val="10"/>
        <rFont val="Arial"/>
        <family val="2"/>
      </rPr>
      <t> Daniel</t>
    </r>
  </si>
  <si>
    <r>
      <t>ARCHER,</t>
    </r>
    <r>
      <rPr>
        <sz val="10"/>
        <rFont val="Arial"/>
        <family val="2"/>
      </rPr>
      <t> Daniel</t>
    </r>
  </si>
  <si>
    <r>
      <t>MOTLOP,</t>
    </r>
    <r>
      <rPr>
        <sz val="10"/>
        <rFont val="Arial"/>
        <family val="2"/>
      </rPr>
      <t> Steven</t>
    </r>
  </si>
  <si>
    <r>
      <t>PATRICK,</t>
    </r>
    <r>
      <rPr>
        <sz val="10"/>
        <rFont val="Arial"/>
        <family val="2"/>
      </rPr>
      <t> Liam</t>
    </r>
  </si>
  <si>
    <r>
      <t>BYRNES,</t>
    </r>
    <r>
      <rPr>
        <sz val="10"/>
        <rFont val="Arial"/>
        <family val="2"/>
      </rPr>
      <t> Shannon</t>
    </r>
  </si>
  <si>
    <r>
      <t>COLLINS,</t>
    </r>
    <r>
      <rPr>
        <sz val="10"/>
        <rFont val="Arial"/>
        <family val="2"/>
      </rPr>
      <t> Andrew</t>
    </r>
  </si>
  <si>
    <r>
      <t>BROWN,</t>
    </r>
    <r>
      <rPr>
        <sz val="10"/>
        <rFont val="Arial"/>
        <family val="2"/>
      </rPr>
      <t> Mitchell</t>
    </r>
  </si>
  <si>
    <r>
      <t>STRIJK,</t>
    </r>
    <r>
      <rPr>
        <sz val="10"/>
        <rFont val="Arial"/>
        <family val="2"/>
      </rPr>
      <t> Andrew</t>
    </r>
  </si>
  <si>
    <r>
      <t>GRIFFITHS,</t>
    </r>
    <r>
      <rPr>
        <sz val="10"/>
        <rFont val="Arial"/>
        <family val="2"/>
      </rPr>
      <t> Ben</t>
    </r>
  </si>
  <si>
    <r>
      <t>RETZLAFF,</t>
    </r>
    <r>
      <rPr>
        <sz val="10"/>
        <rFont val="Arial"/>
        <family val="2"/>
      </rPr>
      <t> Bryce</t>
    </r>
  </si>
  <si>
    <r>
      <t>PATTON,</t>
    </r>
    <r>
      <rPr>
        <sz val="10"/>
        <rFont val="Arial"/>
        <family val="2"/>
      </rPr>
      <t> Jonathon</t>
    </r>
  </si>
  <si>
    <r>
      <t>DIXON,</t>
    </r>
    <r>
      <rPr>
        <sz val="10"/>
        <rFont val="Arial"/>
        <family val="2"/>
      </rPr>
      <t> Charlie</t>
    </r>
  </si>
  <si>
    <r>
      <t>JOHNSTON,</t>
    </r>
    <r>
      <rPr>
        <sz val="10"/>
        <rFont val="Arial"/>
        <family val="2"/>
      </rPr>
      <t> Lewis</t>
    </r>
  </si>
  <si>
    <r>
      <t>DAY,</t>
    </r>
    <r>
      <rPr>
        <sz val="10"/>
        <rFont val="Arial"/>
        <family val="2"/>
      </rPr>
      <t> Sam</t>
    </r>
  </si>
  <si>
    <r>
      <t>BLACK,</t>
    </r>
    <r>
      <rPr>
        <sz val="10"/>
        <rFont val="Arial"/>
        <family val="2"/>
      </rPr>
      <t> Aaron</t>
    </r>
  </si>
  <si>
    <r>
      <t>STANLEY,</t>
    </r>
    <r>
      <rPr>
        <sz val="10"/>
        <rFont val="Arial"/>
        <family val="2"/>
      </rPr>
      <t> Rhys</t>
    </r>
  </si>
  <si>
    <r>
      <t>GUMBLETON,</t>
    </r>
    <r>
      <rPr>
        <sz val="10"/>
        <rFont val="Arial"/>
        <family val="2"/>
      </rPr>
      <t> Scott</t>
    </r>
  </si>
  <si>
    <r>
      <t>MCKINLEY,</t>
    </r>
    <r>
      <rPr>
        <sz val="10"/>
        <rFont val="Arial"/>
        <family val="2"/>
      </rPr>
      <t> Ben</t>
    </r>
  </si>
  <si>
    <r>
      <t>MELLINGTON,</t>
    </r>
    <r>
      <rPr>
        <sz val="10"/>
        <rFont val="Arial"/>
        <family val="2"/>
      </rPr>
      <t> Josh</t>
    </r>
  </si>
  <si>
    <r>
      <t>HAYNES,</t>
    </r>
    <r>
      <rPr>
        <sz val="10"/>
        <rFont val="Arial"/>
        <family val="2"/>
      </rPr>
      <t> Nick[MID]</t>
    </r>
  </si>
  <si>
    <r>
      <t>CRIPPS,</t>
    </r>
    <r>
      <rPr>
        <sz val="10"/>
        <rFont val="Arial"/>
        <family val="2"/>
      </rPr>
      <t> Jamie</t>
    </r>
  </si>
  <si>
    <r>
      <t>WARREN,</t>
    </r>
    <r>
      <rPr>
        <sz val="10"/>
        <rFont val="Arial"/>
        <family val="2"/>
      </rPr>
      <t> Ben</t>
    </r>
  </si>
  <si>
    <r>
      <t>TOMLINSON,</t>
    </r>
    <r>
      <rPr>
        <sz val="10"/>
        <rFont val="Arial"/>
        <family val="2"/>
      </rPr>
      <t>Adam[DEF]</t>
    </r>
  </si>
  <si>
    <r>
      <t>MAGIN,</t>
    </r>
    <r>
      <rPr>
        <sz val="10"/>
        <rFont val="Arial"/>
        <family val="2"/>
      </rPr>
      <t> Alik</t>
    </r>
  </si>
  <si>
    <r>
      <t>ADAMS,</t>
    </r>
    <r>
      <rPr>
        <sz val="10"/>
        <rFont val="Arial"/>
        <family val="2"/>
      </rPr>
      <t> Taylor[MID]</t>
    </r>
  </si>
  <si>
    <r>
      <t>SMITH,</t>
    </r>
    <r>
      <rPr>
        <sz val="10"/>
        <rFont val="Arial"/>
        <family val="2"/>
      </rPr>
      <t> Devon[MID]</t>
    </r>
  </si>
  <si>
    <r>
      <t>COOYOU,</t>
    </r>
    <r>
      <rPr>
        <sz val="10"/>
        <rFont val="Arial"/>
        <family val="2"/>
      </rPr>
      <t> Rhys</t>
    </r>
  </si>
  <si>
    <r>
      <t>PFEIFFER,</t>
    </r>
    <r>
      <rPr>
        <sz val="10"/>
        <rFont val="Arial"/>
        <family val="2"/>
      </rPr>
      <t>Darren[MID]</t>
    </r>
  </si>
  <si>
    <r>
      <t>FOLAU,</t>
    </r>
    <r>
      <rPr>
        <sz val="10"/>
        <rFont val="Arial"/>
        <family val="2"/>
      </rPr>
      <t> Israel</t>
    </r>
  </si>
  <si>
    <r>
      <t>GILLBEE,</t>
    </r>
    <r>
      <rPr>
        <sz val="10"/>
        <rFont val="Arial"/>
        <family val="2"/>
      </rPr>
      <t> Jacob</t>
    </r>
  </si>
  <si>
    <r>
      <t>MILERA,</t>
    </r>
    <r>
      <rPr>
        <sz val="10"/>
        <rFont val="Arial"/>
        <family val="2"/>
      </rPr>
      <t> Terry</t>
    </r>
  </si>
  <si>
    <r>
      <t>SAAD,</t>
    </r>
    <r>
      <rPr>
        <sz val="10"/>
        <rFont val="Arial"/>
        <family val="2"/>
      </rPr>
      <t> Ahmed</t>
    </r>
  </si>
  <si>
    <r>
      <t>SHEAHAN,</t>
    </r>
    <r>
      <rPr>
        <sz val="10"/>
        <rFont val="Arial"/>
        <family val="2"/>
      </rPr>
      <t> Jai</t>
    </r>
  </si>
  <si>
    <r>
      <t>DICK,</t>
    </r>
    <r>
      <rPr>
        <sz val="10"/>
        <rFont val="Arial"/>
        <family val="2"/>
      </rPr>
      <t> Brad</t>
    </r>
  </si>
  <si>
    <r>
      <t>BRAY,</t>
    </r>
    <r>
      <rPr>
        <sz val="10"/>
        <rFont val="Arial"/>
        <family val="2"/>
      </rPr>
      <t> Blake</t>
    </r>
  </si>
  <si>
    <r>
      <t>BRUCE,</t>
    </r>
    <r>
      <rPr>
        <sz val="10"/>
        <rFont val="Arial"/>
        <family val="2"/>
      </rPr>
      <t> Josh</t>
    </r>
  </si>
  <si>
    <r>
      <t>BURBURY,</t>
    </r>
    <r>
      <rPr>
        <sz val="10"/>
        <rFont val="Arial"/>
        <family val="2"/>
      </rPr>
      <t> George</t>
    </r>
  </si>
  <si>
    <r>
      <t>CAMERON,</t>
    </r>
    <r>
      <rPr>
        <sz val="10"/>
        <rFont val="Arial"/>
        <family val="2"/>
      </rPr>
      <t> Jeremy</t>
    </r>
  </si>
  <si>
    <r>
      <t>CASBOULT,</t>
    </r>
    <r>
      <rPr>
        <sz val="10"/>
        <rFont val="Arial"/>
        <family val="2"/>
      </rPr>
      <t> Levi</t>
    </r>
  </si>
  <si>
    <r>
      <t>COOK,</t>
    </r>
    <r>
      <rPr>
        <sz val="10"/>
        <rFont val="Arial"/>
        <family val="2"/>
      </rPr>
      <t> Lucas</t>
    </r>
  </si>
  <si>
    <r>
      <t>CROCKER,</t>
    </r>
    <r>
      <rPr>
        <sz val="10"/>
        <rFont val="Arial"/>
        <family val="2"/>
      </rPr>
      <t> Sam</t>
    </r>
  </si>
  <si>
    <r>
      <t>FERGUSON,</t>
    </r>
    <r>
      <rPr>
        <sz val="10"/>
        <rFont val="Arial"/>
        <family val="2"/>
      </rPr>
      <t>Jackson[DEF]</t>
    </r>
  </si>
  <si>
    <r>
      <t>GROWDEN,</t>
    </r>
    <r>
      <rPr>
        <sz val="10"/>
        <rFont val="Arial"/>
        <family val="2"/>
      </rPr>
      <t> Josh[MID]</t>
    </r>
  </si>
  <si>
    <r>
      <t>HAMP,</t>
    </r>
    <r>
      <rPr>
        <sz val="10"/>
        <rFont val="Arial"/>
        <family val="2"/>
      </rPr>
      <t> Anton</t>
    </r>
  </si>
  <si>
    <r>
      <t>HAMPTON,</t>
    </r>
    <r>
      <rPr>
        <sz val="10"/>
        <rFont val="Arial"/>
        <family val="2"/>
      </rPr>
      <t>Curtly[MID]</t>
    </r>
  </si>
  <si>
    <r>
      <t>HILL,</t>
    </r>
    <r>
      <rPr>
        <sz val="10"/>
        <rFont val="Arial"/>
        <family val="2"/>
      </rPr>
      <t> Tom</t>
    </r>
  </si>
  <si>
    <r>
      <t>HORLIN-SMITH,</t>
    </r>
    <r>
      <rPr>
        <sz val="10"/>
        <rFont val="Arial"/>
        <family val="2"/>
      </rPr>
      <t>George</t>
    </r>
  </si>
  <si>
    <r>
      <t>KENNEDY,</t>
    </r>
    <r>
      <rPr>
        <sz val="10"/>
        <rFont val="Arial"/>
        <family val="2"/>
      </rPr>
      <t>Adam[MID]</t>
    </r>
  </si>
  <si>
    <r>
      <t>KENNEDY,</t>
    </r>
    <r>
      <rPr>
        <sz val="10"/>
        <rFont val="Arial"/>
        <family val="2"/>
      </rPr>
      <t> Ayden</t>
    </r>
  </si>
  <si>
    <r>
      <t>KERR,</t>
    </r>
    <r>
      <rPr>
        <sz val="10"/>
        <rFont val="Arial"/>
        <family val="2"/>
      </rPr>
      <t> Rohan</t>
    </r>
  </si>
  <si>
    <r>
      <t>LAMB,</t>
    </r>
    <r>
      <rPr>
        <sz val="10"/>
        <rFont val="Arial"/>
        <family val="2"/>
      </rPr>
      <t> Jed</t>
    </r>
  </si>
  <si>
    <r>
      <t>LAWRENCE,</t>
    </r>
    <r>
      <rPr>
        <sz val="10"/>
        <rFont val="Arial"/>
        <family val="2"/>
      </rPr>
      <t> Kelvin</t>
    </r>
  </si>
  <si>
    <r>
      <t>LYONS,</t>
    </r>
    <r>
      <rPr>
        <sz val="10"/>
        <rFont val="Arial"/>
        <family val="2"/>
      </rPr>
      <t> Jarryd</t>
    </r>
  </si>
  <si>
    <r>
      <t>MACDONALD,</t>
    </r>
    <r>
      <rPr>
        <sz val="10"/>
        <rFont val="Arial"/>
        <family val="2"/>
      </rPr>
      <t> Dean</t>
    </r>
  </si>
  <si>
    <r>
      <t>MCGOVERN,</t>
    </r>
    <r>
      <rPr>
        <sz val="10"/>
        <rFont val="Arial"/>
        <family val="2"/>
      </rPr>
      <t> Jeremy</t>
    </r>
  </si>
  <si>
    <r>
      <t>MICHIE,</t>
    </r>
    <r>
      <rPr>
        <sz val="10"/>
        <rFont val="Arial"/>
        <family val="2"/>
      </rPr>
      <t> Viv</t>
    </r>
  </si>
  <si>
    <r>
      <t>MITCHELL,</t>
    </r>
    <r>
      <rPr>
        <sz val="10"/>
        <rFont val="Arial"/>
        <family val="2"/>
      </rPr>
      <t> Luke</t>
    </r>
  </si>
  <si>
    <r>
      <t>MOSS,</t>
    </r>
    <r>
      <rPr>
        <sz val="10"/>
        <rFont val="Arial"/>
        <family val="2"/>
      </rPr>
      <t> Lewis</t>
    </r>
  </si>
  <si>
    <r>
      <t>NEWTON,</t>
    </r>
    <r>
      <rPr>
        <sz val="10"/>
        <rFont val="Arial"/>
        <family val="2"/>
      </rPr>
      <t> Ben</t>
    </r>
  </si>
  <si>
    <r>
      <t>ROBERTS,</t>
    </r>
    <r>
      <rPr>
        <sz val="10"/>
        <rFont val="Arial"/>
        <family val="2"/>
      </rPr>
      <t> Gavin</t>
    </r>
  </si>
  <si>
    <r>
      <t>SCHNEIDER,</t>
    </r>
    <r>
      <rPr>
        <sz val="10"/>
        <rFont val="Arial"/>
        <family val="2"/>
      </rPr>
      <t> Thomas</t>
    </r>
  </si>
  <si>
    <r>
      <t>SKINNER,</t>
    </r>
    <r>
      <rPr>
        <sz val="10"/>
        <rFont val="Arial"/>
        <family val="2"/>
      </rPr>
      <t> Zephaniah</t>
    </r>
  </si>
  <si>
    <r>
      <t>SMEDTS,</t>
    </r>
    <r>
      <rPr>
        <sz val="10"/>
        <rFont val="Arial"/>
        <family val="2"/>
      </rPr>
      <t> Billie[DEF]</t>
    </r>
  </si>
  <si>
    <r>
      <t>STEINBERG,</t>
    </r>
    <r>
      <rPr>
        <sz val="10"/>
        <rFont val="Arial"/>
        <family val="2"/>
      </rPr>
      <t> Ariel</t>
    </r>
  </si>
  <si>
    <r>
      <t>TRELOAR,</t>
    </r>
    <r>
      <rPr>
        <sz val="10"/>
        <rFont val="Arial"/>
        <family val="2"/>
      </rPr>
      <t>Adam[MID]</t>
    </r>
  </si>
  <si>
    <r>
      <t>UGLE,</t>
    </r>
    <r>
      <rPr>
        <sz val="10"/>
        <rFont val="Arial"/>
        <family val="2"/>
      </rPr>
      <t> Kirk</t>
    </r>
  </si>
  <si>
    <r>
      <t>WALKER,</t>
    </r>
    <r>
      <rPr>
        <sz val="10"/>
        <rFont val="Arial"/>
        <family val="2"/>
      </rPr>
      <t> Joshua</t>
    </r>
  </si>
  <si>
    <r>
      <t>WALSH,</t>
    </r>
    <r>
      <rPr>
        <sz val="10"/>
        <rFont val="Arial"/>
        <family val="2"/>
      </rPr>
      <t> Tommy</t>
    </r>
  </si>
  <si>
    <r>
      <t>WEBB,</t>
    </r>
    <r>
      <rPr>
        <sz val="10"/>
        <rFont val="Arial"/>
        <family val="2"/>
      </rPr>
      <t> Daniel</t>
    </r>
  </si>
  <si>
    <r>
      <t>WEEDON,</t>
    </r>
    <r>
      <rPr>
        <sz val="10"/>
        <rFont val="Arial"/>
        <family val="2"/>
      </rPr>
      <t> Gerrick</t>
    </r>
  </si>
  <si>
    <r>
      <t>WILSON,</t>
    </r>
    <r>
      <rPr>
        <sz val="10"/>
        <rFont val="Arial"/>
        <family val="2"/>
      </rPr>
      <t> Nathan</t>
    </r>
  </si>
  <si>
    <r>
      <t>YOUNG,</t>
    </r>
    <r>
      <rPr>
        <sz val="10"/>
        <rFont val="Arial"/>
        <family val="2"/>
      </rPr>
      <t> Aaron</t>
    </r>
  </si>
  <si>
    <r>
      <t>ZORKO,</t>
    </r>
    <r>
      <rPr>
        <sz val="10"/>
        <rFont val="Arial"/>
        <family val="2"/>
      </rPr>
      <t> Dayne[MID]</t>
    </r>
  </si>
  <si>
    <r>
      <t>AH CHEE,</t>
    </r>
    <r>
      <rPr>
        <sz val="10"/>
        <rFont val="Arial"/>
        <family val="2"/>
      </rPr>
      <t> Brendon</t>
    </r>
  </si>
  <si>
    <r>
      <t>CROZIER,</t>
    </r>
    <r>
      <rPr>
        <sz val="10"/>
        <rFont val="Arial"/>
        <family val="2"/>
      </rPr>
      <t>Hayden[MID]</t>
    </r>
  </si>
  <si>
    <r>
      <t>CURRAN,</t>
    </r>
    <r>
      <rPr>
        <sz val="10"/>
        <rFont val="Arial"/>
        <family val="2"/>
      </rPr>
      <t> Tom[DEF]</t>
    </r>
  </si>
  <si>
    <r>
      <t>DICKSON,</t>
    </r>
    <r>
      <rPr>
        <sz val="10"/>
        <rFont val="Arial"/>
        <family val="2"/>
      </rPr>
      <t> Tory</t>
    </r>
  </si>
  <si>
    <r>
      <t>ELLIOTT,</t>
    </r>
    <r>
      <rPr>
        <sz val="10"/>
        <rFont val="Arial"/>
        <family val="2"/>
      </rPr>
      <t> Jamie</t>
    </r>
  </si>
  <si>
    <r>
      <t>ELTON,</t>
    </r>
    <r>
      <rPr>
        <sz val="10"/>
        <rFont val="Arial"/>
        <family val="2"/>
      </rPr>
      <t> Todd</t>
    </r>
  </si>
  <si>
    <r>
      <t>FARMER,</t>
    </r>
    <r>
      <rPr>
        <sz val="10"/>
        <rFont val="Arial"/>
        <family val="2"/>
      </rPr>
      <t> Daniel</t>
    </r>
  </si>
  <si>
    <r>
      <t>HALL,</t>
    </r>
    <r>
      <rPr>
        <sz val="10"/>
        <rFont val="Arial"/>
        <family val="2"/>
      </rPr>
      <t> Aaron</t>
    </r>
  </si>
  <si>
    <r>
      <t>HAMLING,</t>
    </r>
    <r>
      <rPr>
        <sz val="10"/>
        <rFont val="Arial"/>
        <family val="2"/>
      </rPr>
      <t> Joel[RUC]</t>
    </r>
  </si>
  <si>
    <r>
      <t>HEYNE,</t>
    </r>
    <r>
      <rPr>
        <sz val="10"/>
        <rFont val="Arial"/>
        <family val="2"/>
      </rPr>
      <t> Nick</t>
    </r>
  </si>
  <si>
    <r>
      <t>KERRIDGE,</t>
    </r>
    <r>
      <rPr>
        <sz val="10"/>
        <rFont val="Arial"/>
        <family val="2"/>
      </rPr>
      <t>Sam[MID]</t>
    </r>
  </si>
  <si>
    <r>
      <t>KERSTEN,</t>
    </r>
    <r>
      <rPr>
        <sz val="10"/>
        <rFont val="Arial"/>
        <family val="2"/>
      </rPr>
      <t> Shane</t>
    </r>
  </si>
  <si>
    <r>
      <t>MARKWORTH,</t>
    </r>
    <r>
      <rPr>
        <sz val="10"/>
        <rFont val="Arial"/>
        <family val="2"/>
      </rPr>
      <t>Daniel</t>
    </r>
  </si>
  <si>
    <r>
      <t>MCCARTHY,</t>
    </r>
    <r>
      <rPr>
        <sz val="10"/>
        <rFont val="Arial"/>
        <family val="2"/>
      </rPr>
      <t> Lincoln</t>
    </r>
  </si>
  <si>
    <r>
      <t>MCINNES,</t>
    </r>
    <r>
      <rPr>
        <sz val="10"/>
        <rFont val="Arial"/>
        <family val="2"/>
      </rPr>
      <t> Fraser</t>
    </r>
  </si>
  <si>
    <r>
      <t>MENEGOLA,</t>
    </r>
    <r>
      <rPr>
        <sz val="10"/>
        <rFont val="Arial"/>
        <family val="2"/>
      </rPr>
      <t> Sam</t>
    </r>
  </si>
  <si>
    <r>
      <t>MURDOCH,</t>
    </r>
    <r>
      <rPr>
        <sz val="10"/>
        <rFont val="Arial"/>
        <family val="2"/>
      </rPr>
      <t> Jordan</t>
    </r>
  </si>
  <si>
    <r>
      <t>O'BRIEN,</t>
    </r>
    <r>
      <rPr>
        <sz val="10"/>
        <rFont val="Arial"/>
        <family val="2"/>
      </rPr>
      <t> Nick</t>
    </r>
  </si>
  <si>
    <r>
      <t>O'HANLON,</t>
    </r>
    <r>
      <rPr>
        <sz val="10"/>
        <rFont val="Arial"/>
        <family val="2"/>
      </rPr>
      <t> Brett</t>
    </r>
  </si>
  <si>
    <r>
      <t>PAINE,</t>
    </r>
    <r>
      <rPr>
        <sz val="10"/>
        <rFont val="Arial"/>
        <family val="2"/>
      </rPr>
      <t> Jackson[DEF]</t>
    </r>
  </si>
  <si>
    <r>
      <t>PANOS,</t>
    </r>
    <r>
      <rPr>
        <sz val="10"/>
        <rFont val="Arial"/>
        <family val="2"/>
      </rPr>
      <t> Matthew</t>
    </r>
  </si>
  <si>
    <r>
      <t>ROBERTS,</t>
    </r>
    <r>
      <rPr>
        <sz val="10"/>
        <rFont val="Arial"/>
        <family val="2"/>
      </rPr>
      <t> Fletcher</t>
    </r>
  </si>
  <si>
    <r>
      <t>ROWE,</t>
    </r>
    <r>
      <rPr>
        <sz val="10"/>
        <rFont val="Arial"/>
        <family val="2"/>
      </rPr>
      <t> Sam[RUC]</t>
    </r>
  </si>
  <si>
    <r>
      <t>SEXTON,</t>
    </r>
    <r>
      <rPr>
        <sz val="10"/>
        <rFont val="Arial"/>
        <family val="2"/>
      </rPr>
      <t> Alex[MID]</t>
    </r>
  </si>
  <si>
    <r>
      <t>STUBBS,</t>
    </r>
    <r>
      <rPr>
        <sz val="10"/>
        <rFont val="Arial"/>
        <family val="2"/>
      </rPr>
      <t> Trent[DEF]</t>
    </r>
  </si>
  <si>
    <r>
      <t>WEARDEN,</t>
    </r>
    <r>
      <rPr>
        <sz val="10"/>
        <rFont val="Arial"/>
        <family val="2"/>
      </rPr>
      <t>Patrick[MID]</t>
    </r>
  </si>
  <si>
    <r>
      <t>SMITH,</t>
    </r>
    <r>
      <rPr>
        <sz val="10"/>
        <rFont val="Arial"/>
        <family val="2"/>
      </rPr>
      <t> Lachlan</t>
    </r>
  </si>
  <si>
    <r>
      <t>COUCH,</t>
    </r>
    <r>
      <rPr>
        <sz val="10"/>
        <rFont val="Arial"/>
        <family val="2"/>
      </rPr>
      <t>Thomas[MID]</t>
    </r>
  </si>
  <si>
    <r>
      <t>DELL'OLIO,</t>
    </r>
    <r>
      <rPr>
        <sz val="10"/>
        <rFont val="Arial"/>
        <family val="2"/>
      </rPr>
      <t> Cory</t>
    </r>
  </si>
  <si>
    <r>
      <t>FRANK,</t>
    </r>
    <r>
      <rPr>
        <sz val="10"/>
        <rFont val="Arial"/>
        <family val="2"/>
      </rPr>
      <t> Amos</t>
    </r>
  </si>
  <si>
    <r>
      <t>LYNCH,</t>
    </r>
    <r>
      <rPr>
        <sz val="10"/>
        <rFont val="Arial"/>
        <family val="2"/>
      </rPr>
      <t> Malcolm</t>
    </r>
  </si>
  <si>
    <r>
      <t>MCINTYRE,</t>
    </r>
    <r>
      <rPr>
        <sz val="10"/>
        <rFont val="Arial"/>
        <family val="2"/>
      </rPr>
      <t>Tim[MID]</t>
    </r>
  </si>
  <si>
    <r>
      <t>MINCHINGTON,</t>
    </r>
    <r>
      <rPr>
        <sz val="10"/>
        <rFont val="Arial"/>
        <family val="2"/>
      </rPr>
      <t>Darren</t>
    </r>
  </si>
  <si>
    <r>
      <t>ORVAL,</t>
    </r>
    <r>
      <rPr>
        <sz val="10"/>
        <rFont val="Arial"/>
        <family val="2"/>
      </rPr>
      <t> Dylan</t>
    </r>
  </si>
  <si>
    <r>
      <t>PAPERTALK,</t>
    </r>
    <r>
      <rPr>
        <sz val="10"/>
        <rFont val="Arial"/>
        <family val="2"/>
      </rPr>
      <t>Callum[MID]</t>
    </r>
  </si>
  <si>
    <r>
      <t>PATTISON,</t>
    </r>
    <r>
      <rPr>
        <sz val="10"/>
        <rFont val="Arial"/>
        <family val="2"/>
      </rPr>
      <t>Adam[RUC]</t>
    </r>
  </si>
  <si>
    <r>
      <t>REDPATH,</t>
    </r>
    <r>
      <rPr>
        <sz val="10"/>
        <rFont val="Arial"/>
        <family val="2"/>
      </rPr>
      <t> Jack[DEF]</t>
    </r>
  </si>
  <si>
    <r>
      <t>SCHLOITHE,</t>
    </r>
    <r>
      <rPr>
        <sz val="10"/>
        <rFont val="Arial"/>
        <family val="2"/>
      </rPr>
      <t>Haiden[MID]</t>
    </r>
  </si>
  <si>
    <r>
      <t>SHENTON,</t>
    </r>
    <r>
      <rPr>
        <sz val="10"/>
        <rFont val="Arial"/>
        <family val="2"/>
      </rPr>
      <t>Cameron[MID]</t>
    </r>
  </si>
  <si>
    <r>
      <t>STALEY,</t>
    </r>
    <r>
      <rPr>
        <sz val="10"/>
        <rFont val="Arial"/>
        <family val="2"/>
      </rPr>
      <t> Jordan[RUC]</t>
    </r>
  </si>
  <si>
    <r>
      <t>TUNBRIDGE,</t>
    </r>
    <r>
      <rPr>
        <sz val="10"/>
        <rFont val="Arial"/>
        <family val="2"/>
      </rPr>
      <t>Simon[DEF]</t>
    </r>
  </si>
  <si>
    <r>
      <t>TURNER,</t>
    </r>
    <r>
      <rPr>
        <sz val="10"/>
        <rFont val="Arial"/>
        <family val="2"/>
      </rPr>
      <t> Gibson</t>
    </r>
  </si>
  <si>
    <r>
      <t>WILLIAMS,</t>
    </r>
    <r>
      <rPr>
        <sz val="10"/>
        <rFont val="Arial"/>
        <family val="2"/>
      </rPr>
      <t> Leigh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</si>
</sst>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zoomScalePageLayoutView="0" workbookViewId="0" topLeftCell="A1">
      <pane ySplit="11" topLeftCell="A12" activePane="bottomLeft" state="frozen"/>
      <selection pane="topLeft" activeCell="R9" sqref="R9"/>
      <selection pane="bottomLeft" activeCell="Q8" sqref="Q8"/>
    </sheetView>
  </sheetViews>
  <sheetFormatPr defaultColWidth="9.140625" defaultRowHeight="12.75"/>
  <cols>
    <col min="1" max="1" width="26.57421875" style="0" customWidth="1"/>
    <col min="2" max="2" width="6.7109375" style="0" customWidth="1"/>
    <col min="3" max="3" width="8.7109375" style="0" hidden="1" customWidth="1"/>
    <col min="4" max="4" width="6.8515625" style="0" bestFit="1" customWidth="1"/>
    <col min="5" max="5" width="27.57421875" style="0" customWidth="1"/>
    <col min="6" max="6" width="12.140625" style="0" bestFit="1" customWidth="1"/>
    <col min="7" max="7" width="12.8515625" style="0" bestFit="1" customWidth="1"/>
    <col min="8" max="8" width="25.140625" style="0" customWidth="1"/>
    <col min="9" max="9" width="5.140625" style="0" bestFit="1" customWidth="1"/>
    <col min="11" max="11" width="26.57421875" style="0" customWidth="1"/>
    <col min="12" max="12" width="5.140625" style="0" bestFit="1" customWidth="1"/>
    <col min="13" max="13" width="8.57421875" style="0" bestFit="1" customWidth="1"/>
    <col min="14" max="14" width="4.00390625" style="0" bestFit="1" customWidth="1"/>
    <col min="15" max="15" width="9.8515625" style="0" bestFit="1" customWidth="1"/>
    <col min="16" max="16" width="7.28125" style="0" bestFit="1" customWidth="1"/>
    <col min="17" max="17" width="11.140625" style="0" bestFit="1" customWidth="1"/>
    <col min="18" max="18" width="14.421875" style="0" bestFit="1" customWidth="1"/>
  </cols>
  <sheetData>
    <row r="1" spans="1:18" ht="12.75">
      <c r="A1" s="3" t="s">
        <v>4</v>
      </c>
      <c r="E1" s="3" t="s">
        <v>5</v>
      </c>
      <c r="H1" s="3" t="s">
        <v>6</v>
      </c>
      <c r="K1" s="3" t="s">
        <v>7</v>
      </c>
      <c r="P1" t="s">
        <v>8</v>
      </c>
      <c r="Q1" t="s">
        <v>9</v>
      </c>
      <c r="R1" t="s">
        <v>10</v>
      </c>
    </row>
    <row r="2" spans="1:18" ht="12.75">
      <c r="A2" t="e">
        <f>LOOKUP(1,$C$15:$C$390,$A$15:$A$390)</f>
        <v>#N/A</v>
      </c>
      <c r="E2" s="4" t="e">
        <f>Centres!E2</f>
        <v>#N/A</v>
      </c>
      <c r="F2" s="6"/>
      <c r="G2" s="4"/>
      <c r="H2" s="4" t="e">
        <f>Rucks!H2</f>
        <v>#N/A</v>
      </c>
      <c r="I2" s="6"/>
      <c r="J2" s="4"/>
      <c r="K2" s="4" t="e">
        <f>Forwards!K2</f>
        <v>#N/A</v>
      </c>
      <c r="L2" s="6"/>
      <c r="O2" t="s">
        <v>4</v>
      </c>
      <c r="P2">
        <f>COUNT(D15:D390)</f>
        <v>0</v>
      </c>
      <c r="Q2" s="1">
        <f>SUM(M15:M390)</f>
        <v>0</v>
      </c>
      <c r="R2" s="1" t="e">
        <f>Q2/P2</f>
        <v>#DIV/0!</v>
      </c>
    </row>
    <row r="3" spans="1:18" ht="12.75">
      <c r="A3" t="e">
        <f>LOOKUP(2,$C$15:$C$390,$A$15:$A$390)</f>
        <v>#N/A</v>
      </c>
      <c r="E3" s="4" t="e">
        <f>Centres!E3</f>
        <v>#N/A</v>
      </c>
      <c r="F3" s="6"/>
      <c r="G3" s="4"/>
      <c r="H3" s="4" t="e">
        <f>Rucks!H3</f>
        <v>#N/A</v>
      </c>
      <c r="I3" s="6"/>
      <c r="J3" s="4"/>
      <c r="K3" s="4" t="e">
        <f>Forwards!K3</f>
        <v>#N/A</v>
      </c>
      <c r="L3" s="6"/>
      <c r="O3" t="s">
        <v>5</v>
      </c>
      <c r="P3" s="4">
        <f>Centres!P3</f>
        <v>0</v>
      </c>
      <c r="Q3" s="1">
        <f>Centres!Q3</f>
        <v>0</v>
      </c>
      <c r="R3" s="1" t="e">
        <f>Centres!R3</f>
        <v>#DIV/0!</v>
      </c>
    </row>
    <row r="4" spans="1:18" ht="12.75">
      <c r="A4" t="e">
        <f>LOOKUP(3,$C$15:$C$390,$A$15:$A$390)</f>
        <v>#N/A</v>
      </c>
      <c r="E4" s="4" t="e">
        <f>Centres!E4</f>
        <v>#N/A</v>
      </c>
      <c r="F4" s="6"/>
      <c r="G4" s="4"/>
      <c r="H4" s="4" t="e">
        <f>Rucks!H4</f>
        <v>#N/A</v>
      </c>
      <c r="I4" s="6"/>
      <c r="J4" s="4"/>
      <c r="K4" s="4" t="e">
        <f>Forwards!K4</f>
        <v>#N/A</v>
      </c>
      <c r="L4" s="6"/>
      <c r="O4" t="s">
        <v>6</v>
      </c>
      <c r="P4" s="4">
        <f>Rucks!P4</f>
        <v>0</v>
      </c>
      <c r="Q4" s="1">
        <f>Rucks!Q4</f>
        <v>0</v>
      </c>
      <c r="R4" s="1" t="e">
        <f>Rucks!R4</f>
        <v>#DIV/0!</v>
      </c>
    </row>
    <row r="5" spans="1:18" ht="12.75">
      <c r="A5" t="e">
        <f>LOOKUP(4,$C$15:$C$390,$A$15:$A$390)</f>
        <v>#N/A</v>
      </c>
      <c r="D5" s="15"/>
      <c r="E5" s="4" t="e">
        <f>Centres!E5</f>
        <v>#N/A</v>
      </c>
      <c r="F5" s="6"/>
      <c r="G5" s="4"/>
      <c r="H5" s="4" t="e">
        <f>Rucks!H5</f>
        <v>#N/A</v>
      </c>
      <c r="I5" s="6"/>
      <c r="J5" s="4"/>
      <c r="K5" s="4" t="e">
        <f>Forwards!K5</f>
        <v>#N/A</v>
      </c>
      <c r="L5" s="6"/>
      <c r="O5" t="s">
        <v>7</v>
      </c>
      <c r="P5" s="4">
        <f>Forwards!P5</f>
        <v>0</v>
      </c>
      <c r="Q5" s="1">
        <f>Forwards!Q5</f>
        <v>0</v>
      </c>
      <c r="R5" s="1" t="e">
        <f>Forwards!R5</f>
        <v>#DIV/0!</v>
      </c>
    </row>
    <row r="6" spans="1:18" ht="12.75">
      <c r="A6" t="e">
        <f>LOOKUP(5,$C$15:$C$390,$A$15:$A$390)</f>
        <v>#N/A</v>
      </c>
      <c r="E6" s="4" t="e">
        <f>Centres!E6</f>
        <v>#N/A</v>
      </c>
      <c r="F6" s="6"/>
      <c r="G6" s="4"/>
      <c r="H6" s="4"/>
      <c r="I6" s="4"/>
      <c r="J6" s="4"/>
      <c r="K6" s="4" t="e">
        <f>Forwards!K6</f>
        <v>#N/A</v>
      </c>
      <c r="L6" s="6"/>
      <c r="O6" t="s">
        <v>11</v>
      </c>
      <c r="P6">
        <f>SUM(P2:P5)</f>
        <v>0</v>
      </c>
      <c r="Q6" s="1">
        <f>SUM(Q2:Q5)</f>
        <v>0</v>
      </c>
      <c r="R6" s="1" t="e">
        <f>Q6/P6</f>
        <v>#DIV/0!</v>
      </c>
    </row>
    <row r="7" spans="1:18" ht="12.75">
      <c r="A7" t="e">
        <f>LOOKUP(6,$C$15:$C$390,$A$15:$A$390)</f>
        <v>#N/A</v>
      </c>
      <c r="E7" s="4" t="e">
        <f>Centres!E7</f>
        <v>#N/A</v>
      </c>
      <c r="F7" s="6"/>
      <c r="G7" s="4"/>
      <c r="H7" s="4"/>
      <c r="I7" s="4"/>
      <c r="J7" s="4"/>
      <c r="K7" s="4" t="e">
        <f>Forwards!K7</f>
        <v>#N/A</v>
      </c>
      <c r="L7" s="6"/>
      <c r="Q7" s="3" t="s">
        <v>12</v>
      </c>
      <c r="R7" s="3" t="s">
        <v>13</v>
      </c>
    </row>
    <row r="8" spans="1:18" ht="12.75">
      <c r="A8" t="e">
        <f>LOOKUP(7,$C$15:$C$390,$A$15:$A$390)</f>
        <v>#N/A</v>
      </c>
      <c r="E8" s="4" t="e">
        <f>Centres!E8</f>
        <v>#N/A</v>
      </c>
      <c r="F8" s="6"/>
      <c r="G8" s="4"/>
      <c r="H8" s="4"/>
      <c r="I8" s="4"/>
      <c r="J8" s="4"/>
      <c r="K8" s="4" t="e">
        <f>Forwards!K8</f>
        <v>#N/A</v>
      </c>
      <c r="L8" s="6"/>
      <c r="Q8" s="1">
        <f>IF(10000000-Q6&lt;0,"Over Salary Cap",10000000-Q6)</f>
        <v>10000000</v>
      </c>
      <c r="R8" s="1">
        <f>IF(30-P6=0,"All Selected",Q8/(30-P6))</f>
        <v>333333.3333333333</v>
      </c>
    </row>
    <row r="9" spans="1:12" ht="12.75">
      <c r="A9" t="e">
        <f>LOOKUP(8,$C$15:$C$390,$A$15:$A$390)</f>
        <v>#N/A</v>
      </c>
      <c r="E9" s="4" t="e">
        <f>Centres!E9</f>
        <v>#N/A</v>
      </c>
      <c r="F9" s="6"/>
      <c r="G9" s="4"/>
      <c r="H9" s="4"/>
      <c r="I9" s="4"/>
      <c r="J9" s="4"/>
      <c r="K9" s="4" t="e">
        <f>Forwards!K9</f>
        <v>#N/A</v>
      </c>
      <c r="L9" s="6"/>
    </row>
    <row r="10" spans="1:12" ht="12.75">
      <c r="A10" t="e">
        <f>LOOKUP(9,$C$15:$C$390,$A$15:$A$390)</f>
        <v>#N/A</v>
      </c>
      <c r="E10" s="4"/>
      <c r="F10" s="6"/>
      <c r="K10" s="4" t="e">
        <f>Forwards!K10</f>
        <v>#N/A</v>
      </c>
      <c r="L10" s="6"/>
    </row>
    <row r="11" spans="11:16" ht="12.75">
      <c r="K11" s="4"/>
      <c r="L11" s="6"/>
      <c r="O11" s="5"/>
      <c r="P11" s="5"/>
    </row>
    <row r="13" ht="12.75">
      <c r="D13" s="15"/>
    </row>
    <row r="14" spans="1:12" ht="12.75">
      <c r="A14" s="3" t="s">
        <v>1</v>
      </c>
      <c r="B14" s="3" t="s">
        <v>0</v>
      </c>
      <c r="C14" s="3" t="s">
        <v>3</v>
      </c>
      <c r="D14" s="3" t="s">
        <v>14</v>
      </c>
      <c r="E14" s="3" t="s">
        <v>311</v>
      </c>
      <c r="F14" s="3" t="s">
        <v>310</v>
      </c>
      <c r="G14" s="3" t="s">
        <v>312</v>
      </c>
      <c r="H14" s="3" t="s">
        <v>2</v>
      </c>
      <c r="I14" s="3"/>
      <c r="J14" s="3"/>
      <c r="K14" s="6"/>
      <c r="L14" s="3"/>
    </row>
    <row r="15" spans="1:16" ht="12.75">
      <c r="A15" t="s">
        <v>32</v>
      </c>
      <c r="B15" s="4" t="s">
        <v>15</v>
      </c>
      <c r="C15" s="6" t="str">
        <f>IF(M15=0," ",RANK(O15,$O$15:$O$390,1))</f>
        <v> </v>
      </c>
      <c r="D15" s="6"/>
      <c r="E15" s="16">
        <v>2372.92</v>
      </c>
      <c r="F15" s="4">
        <v>22</v>
      </c>
      <c r="G15" s="17">
        <v>107.86</v>
      </c>
      <c r="H15" s="19">
        <v>584700</v>
      </c>
      <c r="K15" s="6"/>
      <c r="M15" s="1">
        <f aca="true" t="shared" si="0" ref="M15:M77">H15*D15</f>
        <v>0</v>
      </c>
      <c r="N15">
        <v>1</v>
      </c>
      <c r="O15" t="str">
        <f>IF(D15=0," ",N15)</f>
        <v> </v>
      </c>
      <c r="P15" s="5"/>
    </row>
    <row r="16" spans="1:15" ht="12.75">
      <c r="A16" t="s">
        <v>33</v>
      </c>
      <c r="B16" s="4" t="s">
        <v>17</v>
      </c>
      <c r="C16" s="6" t="str">
        <f aca="true" t="shared" si="1" ref="C16:C79">IF(M16=0," ",RANK(O16,$O$15:$O$390,1))</f>
        <v> </v>
      </c>
      <c r="D16" s="6"/>
      <c r="E16" s="16">
        <v>2324.96</v>
      </c>
      <c r="F16" s="4">
        <v>22</v>
      </c>
      <c r="G16" s="17">
        <v>105.68</v>
      </c>
      <c r="H16" s="19">
        <v>572900</v>
      </c>
      <c r="K16" s="6"/>
      <c r="M16" s="1">
        <f t="shared" si="0"/>
        <v>0</v>
      </c>
      <c r="N16">
        <v>2</v>
      </c>
      <c r="O16" t="str">
        <f>IF(D16=0," ",N16)</f>
        <v> </v>
      </c>
    </row>
    <row r="17" spans="1:15" ht="12.75">
      <c r="A17" t="s">
        <v>34</v>
      </c>
      <c r="B17" s="4" t="s">
        <v>19</v>
      </c>
      <c r="C17" s="6" t="str">
        <f t="shared" si="1"/>
        <v> </v>
      </c>
      <c r="D17" s="6"/>
      <c r="E17" s="16">
        <v>2308.02</v>
      </c>
      <c r="F17" s="4">
        <v>22</v>
      </c>
      <c r="G17" s="17">
        <v>104.91</v>
      </c>
      <c r="H17" s="19">
        <v>568700</v>
      </c>
      <c r="K17" s="6"/>
      <c r="M17" s="1">
        <f t="shared" si="0"/>
        <v>0</v>
      </c>
      <c r="N17">
        <v>3</v>
      </c>
      <c r="O17" t="str">
        <f>IF(D17=0," ",N17)</f>
        <v> </v>
      </c>
    </row>
    <row r="18" spans="1:15" ht="12.75">
      <c r="A18" t="s">
        <v>35</v>
      </c>
      <c r="B18" s="4" t="s">
        <v>26</v>
      </c>
      <c r="C18" s="6" t="str">
        <f t="shared" si="1"/>
        <v> </v>
      </c>
      <c r="D18" s="6"/>
      <c r="E18" s="16">
        <v>1412.04</v>
      </c>
      <c r="F18" s="4">
        <v>14</v>
      </c>
      <c r="G18" s="17">
        <v>100.86</v>
      </c>
      <c r="H18" s="19">
        <v>546700</v>
      </c>
      <c r="K18" s="9"/>
      <c r="M18" s="1">
        <f t="shared" si="0"/>
        <v>0</v>
      </c>
      <c r="N18">
        <v>4</v>
      </c>
      <c r="O18" t="str">
        <f>IF(D18=0," ",N18)</f>
        <v> </v>
      </c>
    </row>
    <row r="19" spans="1:15" ht="12.75">
      <c r="A19" t="s">
        <v>36</v>
      </c>
      <c r="B19" s="4" t="s">
        <v>15</v>
      </c>
      <c r="C19" s="6" t="str">
        <f t="shared" si="1"/>
        <v> </v>
      </c>
      <c r="D19" s="6"/>
      <c r="E19" s="16">
        <v>2183.06</v>
      </c>
      <c r="F19" s="4">
        <v>22</v>
      </c>
      <c r="G19" s="17">
        <v>99.23</v>
      </c>
      <c r="H19" s="19">
        <v>537900</v>
      </c>
      <c r="K19" s="6"/>
      <c r="M19" s="1">
        <f t="shared" si="0"/>
        <v>0</v>
      </c>
      <c r="N19">
        <v>5</v>
      </c>
      <c r="O19" t="str">
        <f aca="true" t="shared" si="2" ref="O19:O81">IF(D19=0," ",N19)</f>
        <v> </v>
      </c>
    </row>
    <row r="20" spans="1:15" ht="12.75">
      <c r="A20" t="s">
        <v>37</v>
      </c>
      <c r="B20" s="4" t="s">
        <v>19</v>
      </c>
      <c r="C20" s="6" t="str">
        <f t="shared" si="1"/>
        <v> </v>
      </c>
      <c r="D20" s="6"/>
      <c r="E20" s="16">
        <v>1680.96</v>
      </c>
      <c r="F20" s="4">
        <v>17</v>
      </c>
      <c r="G20" s="17">
        <v>98.88</v>
      </c>
      <c r="H20" s="19">
        <v>536000</v>
      </c>
      <c r="K20" s="6"/>
      <c r="M20" s="1">
        <f t="shared" si="0"/>
        <v>0</v>
      </c>
      <c r="N20">
        <v>6</v>
      </c>
      <c r="O20" t="str">
        <f t="shared" si="2"/>
        <v> </v>
      </c>
    </row>
    <row r="21" spans="1:15" ht="12.75">
      <c r="A21" t="s">
        <v>38</v>
      </c>
      <c r="B21" s="4" t="s">
        <v>21</v>
      </c>
      <c r="C21" s="6" t="str">
        <f t="shared" si="1"/>
        <v> </v>
      </c>
      <c r="D21" s="6"/>
      <c r="E21" s="16">
        <v>1928</v>
      </c>
      <c r="F21" s="4">
        <v>20</v>
      </c>
      <c r="G21" s="17">
        <v>96.4</v>
      </c>
      <c r="H21" s="19">
        <v>522600</v>
      </c>
      <c r="K21" s="6"/>
      <c r="M21" s="1">
        <f t="shared" si="0"/>
        <v>0</v>
      </c>
      <c r="N21">
        <v>7</v>
      </c>
      <c r="O21" t="str">
        <f t="shared" si="2"/>
        <v> </v>
      </c>
    </row>
    <row r="22" spans="1:15" ht="12.75">
      <c r="A22" t="s">
        <v>39</v>
      </c>
      <c r="B22" s="4" t="s">
        <v>18</v>
      </c>
      <c r="C22" s="6" t="str">
        <f t="shared" si="1"/>
        <v> </v>
      </c>
      <c r="D22" s="6"/>
      <c r="E22" s="16">
        <v>1974</v>
      </c>
      <c r="F22" s="4">
        <v>21</v>
      </c>
      <c r="G22" s="17">
        <v>94</v>
      </c>
      <c r="H22" s="19">
        <v>509600</v>
      </c>
      <c r="M22" s="1">
        <f t="shared" si="0"/>
        <v>0</v>
      </c>
      <c r="N22">
        <v>8</v>
      </c>
      <c r="O22" t="str">
        <f t="shared" si="2"/>
        <v> </v>
      </c>
    </row>
    <row r="23" spans="1:15" ht="12.75">
      <c r="A23" t="s">
        <v>40</v>
      </c>
      <c r="B23" s="4" t="s">
        <v>29</v>
      </c>
      <c r="C23" s="6" t="str">
        <f t="shared" si="1"/>
        <v> </v>
      </c>
      <c r="D23" s="6"/>
      <c r="E23" s="16">
        <v>1970.01</v>
      </c>
      <c r="F23" s="4">
        <v>21</v>
      </c>
      <c r="G23" s="17">
        <v>93.81</v>
      </c>
      <c r="H23" s="19">
        <v>508500</v>
      </c>
      <c r="M23" s="1">
        <f t="shared" si="0"/>
        <v>0</v>
      </c>
      <c r="N23">
        <v>9</v>
      </c>
      <c r="O23" t="str">
        <f t="shared" si="2"/>
        <v> </v>
      </c>
    </row>
    <row r="24" spans="1:15" ht="12.75">
      <c r="A24" t="s">
        <v>41</v>
      </c>
      <c r="B24" s="4" t="s">
        <v>17</v>
      </c>
      <c r="C24" s="6" t="str">
        <f t="shared" si="1"/>
        <v> </v>
      </c>
      <c r="D24" s="6"/>
      <c r="E24" s="16">
        <v>1492.96</v>
      </c>
      <c r="F24" s="4">
        <v>16</v>
      </c>
      <c r="G24" s="17">
        <v>93.31</v>
      </c>
      <c r="H24" s="19">
        <v>505800</v>
      </c>
      <c r="M24" s="1">
        <f t="shared" si="0"/>
        <v>0</v>
      </c>
      <c r="N24">
        <v>10</v>
      </c>
      <c r="O24" t="str">
        <f t="shared" si="2"/>
        <v> </v>
      </c>
    </row>
    <row r="25" spans="1:15" ht="12.75">
      <c r="A25" t="s">
        <v>42</v>
      </c>
      <c r="B25" s="4" t="s">
        <v>22</v>
      </c>
      <c r="C25" s="6" t="str">
        <f t="shared" si="1"/>
        <v> </v>
      </c>
      <c r="D25" s="6"/>
      <c r="E25" s="16">
        <v>1945.02</v>
      </c>
      <c r="F25" s="4">
        <v>21</v>
      </c>
      <c r="G25" s="17">
        <v>92.62</v>
      </c>
      <c r="H25" s="19">
        <v>502100</v>
      </c>
      <c r="M25" s="1">
        <f t="shared" si="0"/>
        <v>0</v>
      </c>
      <c r="N25">
        <v>11</v>
      </c>
      <c r="O25" t="str">
        <f t="shared" si="2"/>
        <v> </v>
      </c>
    </row>
    <row r="26" spans="1:15" ht="12.75">
      <c r="A26" t="s">
        <v>43</v>
      </c>
      <c r="B26" s="4" t="s">
        <v>18</v>
      </c>
      <c r="C26" s="6" t="str">
        <f t="shared" si="1"/>
        <v> </v>
      </c>
      <c r="D26" s="6"/>
      <c r="E26" s="16">
        <v>1815</v>
      </c>
      <c r="F26" s="4">
        <v>20</v>
      </c>
      <c r="G26" s="17">
        <v>90.75</v>
      </c>
      <c r="H26" s="19">
        <v>492000</v>
      </c>
      <c r="M26" s="1">
        <f t="shared" si="0"/>
        <v>0</v>
      </c>
      <c r="N26">
        <v>12</v>
      </c>
      <c r="O26" t="str">
        <f t="shared" si="2"/>
        <v> </v>
      </c>
    </row>
    <row r="27" spans="1:15" ht="12.75">
      <c r="A27" t="s">
        <v>44</v>
      </c>
      <c r="B27" s="4" t="s">
        <v>31</v>
      </c>
      <c r="C27" s="6" t="str">
        <f t="shared" si="1"/>
        <v> </v>
      </c>
      <c r="D27" s="6"/>
      <c r="E27" s="16">
        <v>1809</v>
      </c>
      <c r="F27" s="4">
        <v>20</v>
      </c>
      <c r="G27" s="17">
        <v>90.45</v>
      </c>
      <c r="H27" s="19">
        <v>490300</v>
      </c>
      <c r="M27" s="1">
        <f t="shared" si="0"/>
        <v>0</v>
      </c>
      <c r="N27">
        <v>13</v>
      </c>
      <c r="O27" t="str">
        <f t="shared" si="2"/>
        <v> </v>
      </c>
    </row>
    <row r="28" spans="1:15" ht="12.75">
      <c r="A28" t="s">
        <v>45</v>
      </c>
      <c r="B28" s="4" t="s">
        <v>16</v>
      </c>
      <c r="C28" s="6" t="str">
        <f t="shared" si="1"/>
        <v> </v>
      </c>
      <c r="D28" s="6"/>
      <c r="E28" s="16">
        <v>1886.01</v>
      </c>
      <c r="F28" s="4">
        <v>21</v>
      </c>
      <c r="G28" s="17">
        <v>89.81</v>
      </c>
      <c r="H28" s="19">
        <v>486900</v>
      </c>
      <c r="M28" s="1">
        <f t="shared" si="0"/>
        <v>0</v>
      </c>
      <c r="N28">
        <v>14</v>
      </c>
      <c r="O28" t="str">
        <f t="shared" si="2"/>
        <v> </v>
      </c>
    </row>
    <row r="29" spans="1:15" ht="12.75">
      <c r="A29" t="s">
        <v>46</v>
      </c>
      <c r="B29" s="4" t="s">
        <v>18</v>
      </c>
      <c r="C29" s="6" t="str">
        <f t="shared" si="1"/>
        <v> </v>
      </c>
      <c r="D29" s="6"/>
      <c r="E29" s="16">
        <v>1967.9</v>
      </c>
      <c r="F29" s="4">
        <v>22</v>
      </c>
      <c r="G29" s="17">
        <v>89.45</v>
      </c>
      <c r="H29" s="19">
        <v>484900</v>
      </c>
      <c r="M29" s="1">
        <f t="shared" si="0"/>
        <v>0</v>
      </c>
      <c r="N29">
        <v>15</v>
      </c>
      <c r="O29" t="str">
        <f t="shared" si="2"/>
        <v> </v>
      </c>
    </row>
    <row r="30" spans="1:15" ht="12.75">
      <c r="A30" t="s">
        <v>47</v>
      </c>
      <c r="B30" s="4" t="s">
        <v>19</v>
      </c>
      <c r="C30" s="6" t="str">
        <f t="shared" si="1"/>
        <v> </v>
      </c>
      <c r="D30" s="6"/>
      <c r="E30" s="16">
        <v>1963.0600000000002</v>
      </c>
      <c r="F30" s="4">
        <v>22</v>
      </c>
      <c r="G30" s="17">
        <v>89.23</v>
      </c>
      <c r="H30" s="19">
        <v>483700</v>
      </c>
      <c r="M30" s="1">
        <f t="shared" si="0"/>
        <v>0</v>
      </c>
      <c r="N30">
        <v>16</v>
      </c>
      <c r="O30" t="str">
        <f t="shared" si="2"/>
        <v> </v>
      </c>
    </row>
    <row r="31" spans="1:15" ht="12.75">
      <c r="A31" t="s">
        <v>48</v>
      </c>
      <c r="B31" s="4" t="s">
        <v>17</v>
      </c>
      <c r="C31" s="6" t="str">
        <f t="shared" si="1"/>
        <v> </v>
      </c>
      <c r="D31" s="6"/>
      <c r="E31" s="16">
        <v>1833.93</v>
      </c>
      <c r="F31" s="4">
        <v>21</v>
      </c>
      <c r="G31" s="17">
        <v>87.33</v>
      </c>
      <c r="H31" s="19">
        <v>473400</v>
      </c>
      <c r="M31" s="1">
        <f t="shared" si="0"/>
        <v>0</v>
      </c>
      <c r="N31">
        <v>17</v>
      </c>
      <c r="O31" t="str">
        <f t="shared" si="2"/>
        <v> </v>
      </c>
    </row>
    <row r="32" spans="1:15" ht="12.75">
      <c r="A32" t="s">
        <v>49</v>
      </c>
      <c r="B32" s="4" t="s">
        <v>25</v>
      </c>
      <c r="C32" s="6" t="str">
        <f t="shared" si="1"/>
        <v> </v>
      </c>
      <c r="D32" s="6"/>
      <c r="E32" s="16">
        <v>1729</v>
      </c>
      <c r="F32" s="4">
        <v>20</v>
      </c>
      <c r="G32" s="17">
        <v>86.45</v>
      </c>
      <c r="H32" s="19">
        <v>468600</v>
      </c>
      <c r="M32" s="1">
        <f t="shared" si="0"/>
        <v>0</v>
      </c>
      <c r="N32">
        <v>18</v>
      </c>
      <c r="O32" t="str">
        <f t="shared" si="2"/>
        <v> </v>
      </c>
    </row>
    <row r="33" spans="1:15" ht="12.75">
      <c r="A33" t="s">
        <v>50</v>
      </c>
      <c r="B33" s="4" t="s">
        <v>31</v>
      </c>
      <c r="C33" s="6" t="str">
        <f t="shared" si="1"/>
        <v> </v>
      </c>
      <c r="D33" s="6"/>
      <c r="E33" s="16">
        <v>861</v>
      </c>
      <c r="F33" s="4">
        <v>10</v>
      </c>
      <c r="G33" s="17">
        <v>86.1</v>
      </c>
      <c r="H33" s="19">
        <v>466700</v>
      </c>
      <c r="M33" s="1">
        <f t="shared" si="0"/>
        <v>0</v>
      </c>
      <c r="N33">
        <v>19</v>
      </c>
      <c r="O33" t="str">
        <f t="shared" si="2"/>
        <v> </v>
      </c>
    </row>
    <row r="34" spans="1:15" ht="12.75">
      <c r="A34" t="s">
        <v>51</v>
      </c>
      <c r="B34" s="4" t="s">
        <v>20</v>
      </c>
      <c r="C34" s="6" t="str">
        <f t="shared" si="1"/>
        <v> </v>
      </c>
      <c r="D34" s="6"/>
      <c r="E34" s="16">
        <v>1886.9399999999998</v>
      </c>
      <c r="F34" s="4">
        <v>22</v>
      </c>
      <c r="G34" s="17">
        <v>85.77</v>
      </c>
      <c r="H34" s="19">
        <v>465000</v>
      </c>
      <c r="M34" s="1">
        <f t="shared" si="0"/>
        <v>0</v>
      </c>
      <c r="N34">
        <v>20</v>
      </c>
      <c r="O34" t="str">
        <f t="shared" si="2"/>
        <v> </v>
      </c>
    </row>
    <row r="35" spans="1:15" ht="12.75">
      <c r="A35" t="s">
        <v>52</v>
      </c>
      <c r="B35" s="4" t="s">
        <v>23</v>
      </c>
      <c r="C35" s="6" t="str">
        <f t="shared" si="1"/>
        <v> </v>
      </c>
      <c r="D35" s="6"/>
      <c r="E35" s="16">
        <v>1862.96</v>
      </c>
      <c r="F35" s="4">
        <v>22</v>
      </c>
      <c r="G35" s="17">
        <v>84.68</v>
      </c>
      <c r="H35" s="19">
        <v>459100</v>
      </c>
      <c r="M35" s="1">
        <f t="shared" si="0"/>
        <v>0</v>
      </c>
      <c r="N35">
        <v>21</v>
      </c>
      <c r="O35" t="str">
        <f t="shared" si="2"/>
        <v> </v>
      </c>
    </row>
    <row r="36" spans="1:15" ht="12.75">
      <c r="A36" t="s">
        <v>53</v>
      </c>
      <c r="B36" s="4" t="s">
        <v>19</v>
      </c>
      <c r="C36" s="6" t="str">
        <f t="shared" si="1"/>
        <v> </v>
      </c>
      <c r="D36" s="6"/>
      <c r="E36" s="16">
        <v>1600.94</v>
      </c>
      <c r="F36" s="4">
        <v>19</v>
      </c>
      <c r="G36" s="17">
        <v>84.26</v>
      </c>
      <c r="H36" s="19">
        <v>456800</v>
      </c>
      <c r="M36" s="1">
        <f t="shared" si="0"/>
        <v>0</v>
      </c>
      <c r="N36">
        <v>22</v>
      </c>
      <c r="O36" t="str">
        <f t="shared" si="2"/>
        <v> </v>
      </c>
    </row>
    <row r="37" spans="1:15" ht="12.75">
      <c r="A37" t="s">
        <v>54</v>
      </c>
      <c r="B37" s="4" t="s">
        <v>23</v>
      </c>
      <c r="C37" s="6" t="str">
        <f t="shared" si="1"/>
        <v> </v>
      </c>
      <c r="D37" s="6"/>
      <c r="E37" s="16">
        <v>1177.96</v>
      </c>
      <c r="F37" s="4">
        <v>14</v>
      </c>
      <c r="G37" s="17">
        <v>84.14</v>
      </c>
      <c r="H37" s="19">
        <v>456100</v>
      </c>
      <c r="M37" s="1">
        <f t="shared" si="0"/>
        <v>0</v>
      </c>
      <c r="N37">
        <v>23</v>
      </c>
      <c r="O37" t="str">
        <f t="shared" si="2"/>
        <v> </v>
      </c>
    </row>
    <row r="38" spans="1:15" ht="12.75">
      <c r="A38" t="s">
        <v>55</v>
      </c>
      <c r="B38" s="4" t="s">
        <v>24</v>
      </c>
      <c r="C38" s="6" t="str">
        <f t="shared" si="1"/>
        <v> </v>
      </c>
      <c r="D38" s="6"/>
      <c r="E38" s="16">
        <v>1835.9</v>
      </c>
      <c r="F38" s="4">
        <v>22</v>
      </c>
      <c r="G38" s="17">
        <v>83.45</v>
      </c>
      <c r="H38" s="19">
        <v>452400</v>
      </c>
      <c r="M38" s="1">
        <f t="shared" si="0"/>
        <v>0</v>
      </c>
      <c r="N38">
        <v>24</v>
      </c>
      <c r="O38" t="str">
        <f t="shared" si="2"/>
        <v> </v>
      </c>
    </row>
    <row r="39" spans="1:15" ht="12.75">
      <c r="A39" t="s">
        <v>56</v>
      </c>
      <c r="B39" s="4" t="s">
        <v>30</v>
      </c>
      <c r="C39" s="6" t="str">
        <f t="shared" si="1"/>
        <v> </v>
      </c>
      <c r="D39" s="6"/>
      <c r="E39" s="16">
        <v>832</v>
      </c>
      <c r="F39" s="4">
        <v>10</v>
      </c>
      <c r="G39" s="17">
        <v>83.2</v>
      </c>
      <c r="H39" s="19">
        <v>451000</v>
      </c>
      <c r="M39" s="1">
        <f t="shared" si="0"/>
        <v>0</v>
      </c>
      <c r="N39">
        <v>25</v>
      </c>
      <c r="O39" t="str">
        <f t="shared" si="2"/>
        <v> </v>
      </c>
    </row>
    <row r="40" spans="1:15" ht="12.75">
      <c r="A40" t="s">
        <v>57</v>
      </c>
      <c r="B40" s="4" t="s">
        <v>31</v>
      </c>
      <c r="C40" s="6" t="str">
        <f t="shared" si="1"/>
        <v> </v>
      </c>
      <c r="D40" s="6"/>
      <c r="E40" s="16">
        <v>1816.98</v>
      </c>
      <c r="F40" s="4">
        <v>22</v>
      </c>
      <c r="G40" s="17">
        <v>82.59</v>
      </c>
      <c r="H40" s="19">
        <v>447700</v>
      </c>
      <c r="M40" s="1">
        <f t="shared" si="0"/>
        <v>0</v>
      </c>
      <c r="N40">
        <v>26</v>
      </c>
      <c r="O40" t="str">
        <f t="shared" si="2"/>
        <v> </v>
      </c>
    </row>
    <row r="41" spans="1:15" ht="12.75">
      <c r="A41" t="s">
        <v>58</v>
      </c>
      <c r="B41" s="4" t="s">
        <v>15</v>
      </c>
      <c r="C41" s="6" t="str">
        <f t="shared" si="1"/>
        <v> </v>
      </c>
      <c r="D41" s="6"/>
      <c r="E41" s="16">
        <v>1234.95</v>
      </c>
      <c r="F41" s="4">
        <v>15</v>
      </c>
      <c r="G41" s="17">
        <v>82.33</v>
      </c>
      <c r="H41" s="19">
        <v>446300</v>
      </c>
      <c r="M41" s="1">
        <f t="shared" si="0"/>
        <v>0</v>
      </c>
      <c r="N41">
        <v>27</v>
      </c>
      <c r="O41" t="str">
        <f t="shared" si="2"/>
        <v> </v>
      </c>
    </row>
    <row r="42" spans="1:15" ht="12.75">
      <c r="A42" t="s">
        <v>59</v>
      </c>
      <c r="B42" s="4" t="s">
        <v>30</v>
      </c>
      <c r="C42" s="6" t="str">
        <f t="shared" si="1"/>
        <v> </v>
      </c>
      <c r="D42" s="6"/>
      <c r="E42" s="16">
        <v>1809.9399999999998</v>
      </c>
      <c r="F42" s="4">
        <v>22</v>
      </c>
      <c r="G42" s="17">
        <v>82.27</v>
      </c>
      <c r="H42" s="19">
        <v>446000</v>
      </c>
      <c r="M42" s="1">
        <f t="shared" si="0"/>
        <v>0</v>
      </c>
      <c r="N42">
        <v>28</v>
      </c>
      <c r="O42" t="str">
        <f t="shared" si="2"/>
        <v> </v>
      </c>
    </row>
    <row r="43" spans="1:15" ht="12.75">
      <c r="A43" t="s">
        <v>60</v>
      </c>
      <c r="B43" s="4" t="s">
        <v>27</v>
      </c>
      <c r="C43" s="6" t="str">
        <f t="shared" si="1"/>
        <v> </v>
      </c>
      <c r="D43" s="6"/>
      <c r="E43" s="16">
        <v>1708.98</v>
      </c>
      <c r="F43" s="4">
        <v>21</v>
      </c>
      <c r="G43" s="17">
        <v>81.38</v>
      </c>
      <c r="H43" s="19">
        <v>441200</v>
      </c>
      <c r="M43" s="1">
        <f t="shared" si="0"/>
        <v>0</v>
      </c>
      <c r="N43">
        <v>29</v>
      </c>
      <c r="O43" t="str">
        <f t="shared" si="2"/>
        <v> </v>
      </c>
    </row>
    <row r="44" spans="1:15" ht="12.75">
      <c r="A44" t="s">
        <v>61</v>
      </c>
      <c r="B44" s="4" t="s">
        <v>23</v>
      </c>
      <c r="C44" s="6" t="str">
        <f t="shared" si="1"/>
        <v> </v>
      </c>
      <c r="D44" s="6"/>
      <c r="E44" s="16">
        <v>1708.98</v>
      </c>
      <c r="F44" s="4">
        <v>21</v>
      </c>
      <c r="G44" s="17">
        <v>81.38</v>
      </c>
      <c r="H44" s="19">
        <v>441200</v>
      </c>
      <c r="M44" s="1">
        <f t="shared" si="0"/>
        <v>0</v>
      </c>
      <c r="N44">
        <v>30</v>
      </c>
      <c r="O44" t="str">
        <f t="shared" si="2"/>
        <v> </v>
      </c>
    </row>
    <row r="45" spans="1:15" ht="12.75">
      <c r="A45" t="s">
        <v>62</v>
      </c>
      <c r="B45" s="4" t="s">
        <v>18</v>
      </c>
      <c r="C45" s="6" t="str">
        <f t="shared" si="1"/>
        <v> </v>
      </c>
      <c r="D45" s="6"/>
      <c r="E45" s="16">
        <v>1379.04</v>
      </c>
      <c r="F45" s="4">
        <v>17</v>
      </c>
      <c r="G45" s="17">
        <v>81.12</v>
      </c>
      <c r="H45" s="19">
        <v>439700</v>
      </c>
      <c r="M45" s="1">
        <f t="shared" si="0"/>
        <v>0</v>
      </c>
      <c r="N45">
        <v>31</v>
      </c>
      <c r="O45" t="str">
        <f t="shared" si="2"/>
        <v> </v>
      </c>
    </row>
    <row r="46" spans="1:15" ht="12.75">
      <c r="A46" t="s">
        <v>63</v>
      </c>
      <c r="B46" s="4" t="s">
        <v>17</v>
      </c>
      <c r="C46" s="6" t="str">
        <f t="shared" si="1"/>
        <v> </v>
      </c>
      <c r="D46" s="6"/>
      <c r="E46" s="16">
        <v>1459.08</v>
      </c>
      <c r="F46" s="4">
        <v>18</v>
      </c>
      <c r="G46" s="17">
        <v>81.06</v>
      </c>
      <c r="H46" s="19">
        <v>439400</v>
      </c>
      <c r="M46" s="1">
        <f t="shared" si="0"/>
        <v>0</v>
      </c>
      <c r="N46">
        <v>32</v>
      </c>
      <c r="O46" t="str">
        <f t="shared" si="2"/>
        <v> </v>
      </c>
    </row>
    <row r="47" spans="1:15" ht="12.75">
      <c r="A47" t="s">
        <v>64</v>
      </c>
      <c r="B47" s="4" t="s">
        <v>21</v>
      </c>
      <c r="C47" s="6" t="str">
        <f t="shared" si="1"/>
        <v> </v>
      </c>
      <c r="D47" s="6"/>
      <c r="E47" s="16">
        <v>1532.92</v>
      </c>
      <c r="F47" s="4">
        <v>19</v>
      </c>
      <c r="G47" s="17">
        <v>80.68</v>
      </c>
      <c r="H47" s="19">
        <v>437400</v>
      </c>
      <c r="M47" s="1">
        <f t="shared" si="0"/>
        <v>0</v>
      </c>
      <c r="N47">
        <v>33</v>
      </c>
      <c r="O47" t="str">
        <f t="shared" si="2"/>
        <v> </v>
      </c>
    </row>
    <row r="48" spans="1:15" ht="12.75">
      <c r="A48" t="s">
        <v>65</v>
      </c>
      <c r="B48" s="4" t="s">
        <v>21</v>
      </c>
      <c r="C48" s="6" t="str">
        <f t="shared" si="1"/>
        <v> </v>
      </c>
      <c r="D48" s="6"/>
      <c r="E48" s="16">
        <v>1531.02</v>
      </c>
      <c r="F48" s="4">
        <v>19</v>
      </c>
      <c r="G48" s="17">
        <v>80.58</v>
      </c>
      <c r="H48" s="19">
        <v>436800</v>
      </c>
      <c r="M48" s="1">
        <f t="shared" si="0"/>
        <v>0</v>
      </c>
      <c r="N48">
        <v>34</v>
      </c>
      <c r="O48" t="str">
        <f t="shared" si="2"/>
        <v> </v>
      </c>
    </row>
    <row r="49" spans="1:15" ht="12.75">
      <c r="A49" t="s">
        <v>66</v>
      </c>
      <c r="B49" s="4" t="s">
        <v>20</v>
      </c>
      <c r="C49" s="6" t="str">
        <f t="shared" si="1"/>
        <v> </v>
      </c>
      <c r="D49" s="6"/>
      <c r="E49" s="16">
        <v>1530.07</v>
      </c>
      <c r="F49" s="4">
        <v>19</v>
      </c>
      <c r="G49" s="17">
        <v>80.53</v>
      </c>
      <c r="H49" s="19">
        <v>436500</v>
      </c>
      <c r="M49" s="1">
        <f t="shared" si="0"/>
        <v>0</v>
      </c>
      <c r="N49">
        <v>35</v>
      </c>
      <c r="O49" t="str">
        <f t="shared" si="2"/>
        <v> </v>
      </c>
    </row>
    <row r="50" spans="1:15" ht="12.75">
      <c r="A50" t="s">
        <v>67</v>
      </c>
      <c r="B50" s="4" t="s">
        <v>18</v>
      </c>
      <c r="C50" s="6" t="str">
        <f t="shared" si="1"/>
        <v> </v>
      </c>
      <c r="D50" s="6"/>
      <c r="E50" s="16">
        <v>1677.9</v>
      </c>
      <c r="F50" s="4">
        <v>21</v>
      </c>
      <c r="G50" s="17">
        <v>79.9</v>
      </c>
      <c r="H50" s="19">
        <v>433200</v>
      </c>
      <c r="M50" s="1">
        <f t="shared" si="0"/>
        <v>0</v>
      </c>
      <c r="N50">
        <v>36</v>
      </c>
      <c r="O50" t="str">
        <f t="shared" si="2"/>
        <v> </v>
      </c>
    </row>
    <row r="51" spans="1:15" ht="12.75">
      <c r="A51" t="s">
        <v>68</v>
      </c>
      <c r="B51" s="4" t="s">
        <v>15</v>
      </c>
      <c r="C51" s="6" t="str">
        <f t="shared" si="1"/>
        <v> </v>
      </c>
      <c r="D51" s="6"/>
      <c r="E51" s="16">
        <v>1756.04</v>
      </c>
      <c r="F51" s="4">
        <v>22</v>
      </c>
      <c r="G51" s="17">
        <v>79.82</v>
      </c>
      <c r="H51" s="19">
        <v>432700</v>
      </c>
      <c r="M51" s="1">
        <f t="shared" si="0"/>
        <v>0</v>
      </c>
      <c r="N51">
        <v>37</v>
      </c>
      <c r="O51" t="str">
        <f t="shared" si="2"/>
        <v> </v>
      </c>
    </row>
    <row r="52" spans="1:15" ht="12.75">
      <c r="A52" t="s">
        <v>69</v>
      </c>
      <c r="B52" s="4" t="s">
        <v>18</v>
      </c>
      <c r="C52" s="6" t="str">
        <f t="shared" si="1"/>
        <v> </v>
      </c>
      <c r="D52" s="6"/>
      <c r="E52" s="16">
        <v>638</v>
      </c>
      <c r="F52" s="4">
        <v>8</v>
      </c>
      <c r="G52" s="17">
        <v>79.75</v>
      </c>
      <c r="H52" s="19">
        <v>432300</v>
      </c>
      <c r="M52" s="1">
        <f t="shared" si="0"/>
        <v>0</v>
      </c>
      <c r="N52">
        <v>38</v>
      </c>
      <c r="O52" t="str">
        <f t="shared" si="2"/>
        <v> </v>
      </c>
    </row>
    <row r="53" spans="1:15" ht="12.75">
      <c r="A53" t="s">
        <v>70</v>
      </c>
      <c r="B53" s="4" t="s">
        <v>28</v>
      </c>
      <c r="C53" s="6" t="str">
        <f t="shared" si="1"/>
        <v> </v>
      </c>
      <c r="D53" s="6"/>
      <c r="E53" s="16">
        <v>1585</v>
      </c>
      <c r="F53" s="4">
        <v>20</v>
      </c>
      <c r="G53" s="17">
        <v>79.25</v>
      </c>
      <c r="H53" s="19">
        <v>429600</v>
      </c>
      <c r="M53" s="1">
        <f t="shared" si="0"/>
        <v>0</v>
      </c>
      <c r="N53">
        <v>39</v>
      </c>
      <c r="O53" t="str">
        <f t="shared" si="2"/>
        <v> </v>
      </c>
    </row>
    <row r="54" spans="1:15" ht="12.75">
      <c r="A54" t="s">
        <v>71</v>
      </c>
      <c r="B54" s="4" t="s">
        <v>22</v>
      </c>
      <c r="C54" s="6" t="str">
        <f t="shared" si="1"/>
        <v> </v>
      </c>
      <c r="D54" s="6"/>
      <c r="E54" s="16">
        <v>1425.06</v>
      </c>
      <c r="F54" s="4">
        <v>18</v>
      </c>
      <c r="G54" s="17">
        <v>79.17</v>
      </c>
      <c r="H54" s="19">
        <v>429200</v>
      </c>
      <c r="M54" s="1">
        <f t="shared" si="0"/>
        <v>0</v>
      </c>
      <c r="N54">
        <v>40</v>
      </c>
      <c r="O54" t="str">
        <f t="shared" si="2"/>
        <v> </v>
      </c>
    </row>
    <row r="55" spans="1:15" ht="12.75">
      <c r="A55" t="s">
        <v>72</v>
      </c>
      <c r="B55" s="4" t="s">
        <v>26</v>
      </c>
      <c r="C55" s="6" t="str">
        <f t="shared" si="1"/>
        <v> </v>
      </c>
      <c r="D55" s="6"/>
      <c r="E55" s="16">
        <v>1741.08</v>
      </c>
      <c r="F55" s="4">
        <v>22</v>
      </c>
      <c r="G55" s="17">
        <v>79.14</v>
      </c>
      <c r="H55" s="19">
        <v>429000</v>
      </c>
      <c r="M55" s="1">
        <f t="shared" si="0"/>
        <v>0</v>
      </c>
      <c r="N55">
        <v>41</v>
      </c>
      <c r="O55" t="str">
        <f t="shared" si="2"/>
        <v> </v>
      </c>
    </row>
    <row r="56" spans="1:15" ht="12.75">
      <c r="A56" t="s">
        <v>73</v>
      </c>
      <c r="B56" s="4" t="s">
        <v>24</v>
      </c>
      <c r="C56" s="6" t="str">
        <f t="shared" si="1"/>
        <v> </v>
      </c>
      <c r="D56" s="6"/>
      <c r="E56" s="16">
        <v>1418.94</v>
      </c>
      <c r="F56" s="4">
        <v>18</v>
      </c>
      <c r="G56" s="17">
        <v>78.83</v>
      </c>
      <c r="H56" s="19">
        <v>427400</v>
      </c>
      <c r="M56" s="1">
        <f t="shared" si="0"/>
        <v>0</v>
      </c>
      <c r="N56">
        <v>42</v>
      </c>
      <c r="O56" t="str">
        <f t="shared" si="2"/>
        <v> </v>
      </c>
    </row>
    <row r="57" spans="1:15" ht="12.75">
      <c r="A57" t="s">
        <v>74</v>
      </c>
      <c r="B57" s="4" t="s">
        <v>28</v>
      </c>
      <c r="C57" s="6" t="str">
        <f t="shared" si="1"/>
        <v> </v>
      </c>
      <c r="D57" s="6"/>
      <c r="E57" s="16">
        <v>780</v>
      </c>
      <c r="F57" s="4">
        <v>10</v>
      </c>
      <c r="G57" s="17">
        <v>78</v>
      </c>
      <c r="H57" s="19">
        <v>422800</v>
      </c>
      <c r="M57" s="1">
        <f t="shared" si="0"/>
        <v>0</v>
      </c>
      <c r="N57">
        <v>43</v>
      </c>
      <c r="O57" t="str">
        <f t="shared" si="2"/>
        <v> </v>
      </c>
    </row>
    <row r="58" spans="1:15" ht="12.75">
      <c r="A58" t="s">
        <v>75</v>
      </c>
      <c r="B58" s="4" t="s">
        <v>25</v>
      </c>
      <c r="C58" s="6" t="str">
        <f t="shared" si="1"/>
        <v> </v>
      </c>
      <c r="D58" s="6"/>
      <c r="E58" s="16">
        <v>1686.08</v>
      </c>
      <c r="F58" s="4">
        <v>22</v>
      </c>
      <c r="G58" s="17">
        <v>76.64</v>
      </c>
      <c r="H58" s="19">
        <v>415400</v>
      </c>
      <c r="M58" s="1">
        <f t="shared" si="0"/>
        <v>0</v>
      </c>
      <c r="N58">
        <v>44</v>
      </c>
      <c r="O58" t="str">
        <f t="shared" si="2"/>
        <v> </v>
      </c>
    </row>
    <row r="59" spans="1:15" ht="12.75">
      <c r="A59" t="s">
        <v>76</v>
      </c>
      <c r="B59" s="4" t="s">
        <v>29</v>
      </c>
      <c r="C59" s="6" t="str">
        <f t="shared" si="1"/>
        <v> </v>
      </c>
      <c r="D59" s="6"/>
      <c r="E59" s="16">
        <v>1684.98</v>
      </c>
      <c r="F59" s="4">
        <v>22</v>
      </c>
      <c r="G59" s="17">
        <v>76.59</v>
      </c>
      <c r="H59" s="19">
        <v>415200</v>
      </c>
      <c r="M59" s="1">
        <f t="shared" si="0"/>
        <v>0</v>
      </c>
      <c r="N59">
        <v>45</v>
      </c>
      <c r="O59" t="str">
        <f t="shared" si="2"/>
        <v> </v>
      </c>
    </row>
    <row r="60" spans="1:15" ht="12.75">
      <c r="A60" t="s">
        <v>77</v>
      </c>
      <c r="B60" s="4" t="s">
        <v>24</v>
      </c>
      <c r="C60" s="6" t="str">
        <f t="shared" si="1"/>
        <v> </v>
      </c>
      <c r="D60" s="6"/>
      <c r="E60" s="16">
        <v>1607.9699999999998</v>
      </c>
      <c r="F60" s="4">
        <v>21</v>
      </c>
      <c r="G60" s="17">
        <v>76.57</v>
      </c>
      <c r="H60" s="19">
        <v>415100</v>
      </c>
      <c r="M60" s="1">
        <f t="shared" si="0"/>
        <v>0</v>
      </c>
      <c r="N60">
        <v>46</v>
      </c>
      <c r="O60" t="str">
        <f t="shared" si="2"/>
        <v> </v>
      </c>
    </row>
    <row r="61" spans="1:15" ht="12.75">
      <c r="A61" t="s">
        <v>78</v>
      </c>
      <c r="B61" s="4" t="s">
        <v>25</v>
      </c>
      <c r="C61" s="6" t="str">
        <f t="shared" si="1"/>
        <v> </v>
      </c>
      <c r="D61" s="6"/>
      <c r="E61" s="16">
        <v>1601.04</v>
      </c>
      <c r="F61" s="4">
        <v>21</v>
      </c>
      <c r="G61" s="17">
        <v>76.24</v>
      </c>
      <c r="H61" s="19">
        <v>413300</v>
      </c>
      <c r="M61" s="1">
        <f t="shared" si="0"/>
        <v>0</v>
      </c>
      <c r="N61">
        <v>47</v>
      </c>
      <c r="O61" t="str">
        <f t="shared" si="2"/>
        <v> </v>
      </c>
    </row>
    <row r="62" spans="1:15" ht="12.75">
      <c r="A62" t="s">
        <v>79</v>
      </c>
      <c r="B62" s="4" t="s">
        <v>20</v>
      </c>
      <c r="C62" s="6" t="str">
        <f t="shared" si="1"/>
        <v> </v>
      </c>
      <c r="D62" s="6"/>
      <c r="E62" s="16">
        <v>1141.05</v>
      </c>
      <c r="F62" s="4">
        <v>15</v>
      </c>
      <c r="G62" s="17">
        <v>76.07</v>
      </c>
      <c r="H62" s="19">
        <v>412400</v>
      </c>
      <c r="M62" s="1">
        <f t="shared" si="0"/>
        <v>0</v>
      </c>
      <c r="N62">
        <v>48</v>
      </c>
      <c r="O62" t="str">
        <f t="shared" si="2"/>
        <v> </v>
      </c>
    </row>
    <row r="63" spans="1:15" ht="12.75">
      <c r="A63" t="s">
        <v>80</v>
      </c>
      <c r="B63" s="4" t="s">
        <v>21</v>
      </c>
      <c r="C63" s="6" t="str">
        <f t="shared" si="1"/>
        <v> </v>
      </c>
      <c r="D63" s="6"/>
      <c r="E63" s="16">
        <v>1594.95</v>
      </c>
      <c r="F63" s="4">
        <v>21</v>
      </c>
      <c r="G63" s="17">
        <v>75.95</v>
      </c>
      <c r="H63" s="19">
        <v>411700</v>
      </c>
      <c r="M63" s="1">
        <f t="shared" si="0"/>
        <v>0</v>
      </c>
      <c r="N63">
        <v>49</v>
      </c>
      <c r="O63" t="str">
        <f t="shared" si="2"/>
        <v> </v>
      </c>
    </row>
    <row r="64" spans="1:15" ht="12.75">
      <c r="A64" t="s">
        <v>81</v>
      </c>
      <c r="B64" s="4" t="s">
        <v>18</v>
      </c>
      <c r="C64" s="6" t="str">
        <f t="shared" si="1"/>
        <v> </v>
      </c>
      <c r="D64" s="6"/>
      <c r="E64" s="16">
        <v>1441.91</v>
      </c>
      <c r="F64" s="4">
        <v>19</v>
      </c>
      <c r="G64" s="17">
        <v>75.89</v>
      </c>
      <c r="H64" s="19">
        <v>411400</v>
      </c>
      <c r="M64" s="1">
        <f t="shared" si="0"/>
        <v>0</v>
      </c>
      <c r="N64">
        <v>50</v>
      </c>
      <c r="O64" t="str">
        <f t="shared" si="2"/>
        <v> </v>
      </c>
    </row>
    <row r="65" spans="1:15" ht="12.75">
      <c r="A65" t="s">
        <v>82</v>
      </c>
      <c r="B65" s="4" t="s">
        <v>22</v>
      </c>
      <c r="C65" s="6" t="str">
        <f t="shared" si="1"/>
        <v> </v>
      </c>
      <c r="D65" s="6"/>
      <c r="E65" s="16">
        <v>682.02</v>
      </c>
      <c r="F65" s="4">
        <v>9</v>
      </c>
      <c r="G65" s="17">
        <v>75.78</v>
      </c>
      <c r="H65" s="19">
        <v>410800</v>
      </c>
      <c r="M65" s="1">
        <f t="shared" si="0"/>
        <v>0</v>
      </c>
      <c r="N65">
        <v>51</v>
      </c>
      <c r="O65" t="str">
        <f t="shared" si="2"/>
        <v> </v>
      </c>
    </row>
    <row r="66" spans="1:15" ht="12.75">
      <c r="A66" t="s">
        <v>83</v>
      </c>
      <c r="B66" s="4" t="s">
        <v>22</v>
      </c>
      <c r="C66" s="6" t="str">
        <f t="shared" si="1"/>
        <v> </v>
      </c>
      <c r="D66" s="6"/>
      <c r="E66" s="16">
        <v>1589.07</v>
      </c>
      <c r="F66" s="4">
        <v>21</v>
      </c>
      <c r="G66" s="17">
        <v>75.67</v>
      </c>
      <c r="H66" s="19">
        <v>410200</v>
      </c>
      <c r="M66" s="1">
        <f t="shared" si="0"/>
        <v>0</v>
      </c>
      <c r="N66">
        <v>52</v>
      </c>
      <c r="O66" t="str">
        <f t="shared" si="2"/>
        <v> </v>
      </c>
    </row>
    <row r="67" spans="1:15" ht="12.75">
      <c r="A67" t="s">
        <v>84</v>
      </c>
      <c r="B67" s="4" t="s">
        <v>15</v>
      </c>
      <c r="C67" s="6" t="str">
        <f t="shared" si="1"/>
        <v> </v>
      </c>
      <c r="D67" s="6"/>
      <c r="E67" s="16">
        <v>1435.07</v>
      </c>
      <c r="F67" s="4">
        <v>19</v>
      </c>
      <c r="G67" s="17">
        <v>75.53</v>
      </c>
      <c r="H67" s="19">
        <v>409400</v>
      </c>
      <c r="M67" s="1">
        <f t="shared" si="0"/>
        <v>0</v>
      </c>
      <c r="N67">
        <v>53</v>
      </c>
      <c r="O67" t="str">
        <f t="shared" si="2"/>
        <v> </v>
      </c>
    </row>
    <row r="68" spans="1:15" ht="12.75">
      <c r="A68" t="s">
        <v>85</v>
      </c>
      <c r="B68" s="4" t="s">
        <v>24</v>
      </c>
      <c r="C68" s="6" t="str">
        <f t="shared" si="1"/>
        <v> </v>
      </c>
      <c r="D68" s="6"/>
      <c r="E68" s="16">
        <v>979.03</v>
      </c>
      <c r="F68" s="4">
        <v>13</v>
      </c>
      <c r="G68" s="17">
        <v>75.31</v>
      </c>
      <c r="H68" s="19">
        <v>408200</v>
      </c>
      <c r="M68" s="1">
        <f t="shared" si="0"/>
        <v>0</v>
      </c>
      <c r="N68">
        <v>54</v>
      </c>
      <c r="O68" t="str">
        <f t="shared" si="2"/>
        <v> </v>
      </c>
    </row>
    <row r="69" spans="1:15" ht="12.75">
      <c r="A69" t="s">
        <v>86</v>
      </c>
      <c r="B69" s="4" t="s">
        <v>28</v>
      </c>
      <c r="C69" s="6" t="str">
        <f t="shared" si="1"/>
        <v> </v>
      </c>
      <c r="D69" s="6"/>
      <c r="E69" s="16">
        <v>1581.0900000000001</v>
      </c>
      <c r="F69" s="4">
        <v>21</v>
      </c>
      <c r="G69" s="17">
        <v>75.29</v>
      </c>
      <c r="H69" s="19">
        <v>408100</v>
      </c>
      <c r="M69" s="1">
        <f t="shared" si="0"/>
        <v>0</v>
      </c>
      <c r="N69">
        <v>55</v>
      </c>
      <c r="O69" t="str">
        <f t="shared" si="2"/>
        <v> </v>
      </c>
    </row>
    <row r="70" spans="1:15" ht="12.75">
      <c r="A70" t="s">
        <v>87</v>
      </c>
      <c r="B70" s="4" t="s">
        <v>25</v>
      </c>
      <c r="C70" s="6" t="str">
        <f t="shared" si="1"/>
        <v> </v>
      </c>
      <c r="D70" s="6"/>
      <c r="E70" s="16">
        <v>1653.96</v>
      </c>
      <c r="F70" s="4">
        <v>22</v>
      </c>
      <c r="G70" s="17">
        <v>75.18</v>
      </c>
      <c r="H70" s="19">
        <v>407600</v>
      </c>
      <c r="M70" s="1">
        <f t="shared" si="0"/>
        <v>0</v>
      </c>
      <c r="N70">
        <v>56</v>
      </c>
      <c r="O70" t="str">
        <f t="shared" si="2"/>
        <v> </v>
      </c>
    </row>
    <row r="71" spans="1:15" ht="12.75">
      <c r="A71" t="s">
        <v>88</v>
      </c>
      <c r="B71" s="4" t="s">
        <v>20</v>
      </c>
      <c r="C71" s="6" t="str">
        <f t="shared" si="1"/>
        <v> </v>
      </c>
      <c r="D71" s="6"/>
      <c r="E71" s="16">
        <v>970.97</v>
      </c>
      <c r="F71" s="4">
        <v>13</v>
      </c>
      <c r="G71" s="17">
        <v>74.69</v>
      </c>
      <c r="H71" s="19">
        <v>404900</v>
      </c>
      <c r="M71" s="1">
        <f t="shared" si="0"/>
        <v>0</v>
      </c>
      <c r="N71">
        <v>57</v>
      </c>
      <c r="O71" t="str">
        <f t="shared" si="2"/>
        <v> </v>
      </c>
    </row>
    <row r="72" spans="1:15" ht="12.75">
      <c r="A72" t="s">
        <v>89</v>
      </c>
      <c r="B72" s="4" t="s">
        <v>16</v>
      </c>
      <c r="C72" s="6" t="str">
        <f t="shared" si="1"/>
        <v> </v>
      </c>
      <c r="D72" s="6"/>
      <c r="E72" s="16">
        <v>964.99</v>
      </c>
      <c r="F72" s="4">
        <v>13</v>
      </c>
      <c r="G72" s="17">
        <v>74.23</v>
      </c>
      <c r="H72" s="19">
        <v>402400</v>
      </c>
      <c r="M72" s="1">
        <f t="shared" si="0"/>
        <v>0</v>
      </c>
      <c r="N72">
        <v>58</v>
      </c>
      <c r="O72" t="str">
        <f t="shared" si="2"/>
        <v> </v>
      </c>
    </row>
    <row r="73" spans="1:15" ht="12.75">
      <c r="A73" t="s">
        <v>90</v>
      </c>
      <c r="B73" s="4" t="s">
        <v>16</v>
      </c>
      <c r="C73" s="6" t="str">
        <f t="shared" si="1"/>
        <v> </v>
      </c>
      <c r="D73" s="6"/>
      <c r="E73" s="16">
        <v>1333.98</v>
      </c>
      <c r="F73" s="4">
        <v>18</v>
      </c>
      <c r="G73" s="17">
        <v>74.11</v>
      </c>
      <c r="H73" s="19">
        <v>401800</v>
      </c>
      <c r="M73" s="1">
        <f t="shared" si="0"/>
        <v>0</v>
      </c>
      <c r="N73">
        <v>59</v>
      </c>
      <c r="O73" t="str">
        <f t="shared" si="2"/>
        <v> </v>
      </c>
    </row>
    <row r="74" spans="1:15" ht="12.75">
      <c r="A74" t="s">
        <v>91</v>
      </c>
      <c r="B74" s="4" t="s">
        <v>24</v>
      </c>
      <c r="C74" s="6" t="str">
        <f t="shared" si="1"/>
        <v> </v>
      </c>
      <c r="D74" s="6"/>
      <c r="E74" s="16">
        <v>665.01</v>
      </c>
      <c r="F74" s="4">
        <v>9</v>
      </c>
      <c r="G74" s="17">
        <v>73.89</v>
      </c>
      <c r="H74" s="19">
        <v>400600</v>
      </c>
      <c r="M74" s="1">
        <f t="shared" si="0"/>
        <v>0</v>
      </c>
      <c r="N74">
        <v>60</v>
      </c>
      <c r="O74" t="str">
        <f t="shared" si="2"/>
        <v> </v>
      </c>
    </row>
    <row r="75" spans="1:15" ht="12.75">
      <c r="A75" t="s">
        <v>92</v>
      </c>
      <c r="B75" s="4" t="s">
        <v>28</v>
      </c>
      <c r="C75" s="6" t="str">
        <f t="shared" si="1"/>
        <v> </v>
      </c>
      <c r="D75" s="6"/>
      <c r="E75" s="16">
        <v>1310.94</v>
      </c>
      <c r="F75" s="4">
        <v>18</v>
      </c>
      <c r="G75" s="17">
        <v>72.83</v>
      </c>
      <c r="H75" s="19">
        <v>394800</v>
      </c>
      <c r="M75" s="1">
        <f t="shared" si="0"/>
        <v>0</v>
      </c>
      <c r="N75">
        <v>61</v>
      </c>
      <c r="O75" t="str">
        <f t="shared" si="2"/>
        <v> </v>
      </c>
    </row>
    <row r="76" spans="1:15" ht="12.75">
      <c r="A76" t="s">
        <v>93</v>
      </c>
      <c r="B76" s="4" t="s">
        <v>26</v>
      </c>
      <c r="C76" s="6" t="str">
        <f t="shared" si="1"/>
        <v> </v>
      </c>
      <c r="D76" s="6"/>
      <c r="E76" s="16">
        <v>1522.9199999999998</v>
      </c>
      <c r="F76" s="4">
        <v>21</v>
      </c>
      <c r="G76" s="17">
        <v>72.52</v>
      </c>
      <c r="H76" s="19">
        <v>393200</v>
      </c>
      <c r="M76" s="1">
        <f t="shared" si="0"/>
        <v>0</v>
      </c>
      <c r="N76">
        <v>62</v>
      </c>
      <c r="O76" t="str">
        <f t="shared" si="2"/>
        <v> </v>
      </c>
    </row>
    <row r="77" spans="1:15" ht="12.75">
      <c r="A77" t="s">
        <v>94</v>
      </c>
      <c r="B77" s="4" t="s">
        <v>17</v>
      </c>
      <c r="C77" s="6" t="str">
        <f t="shared" si="1"/>
        <v> </v>
      </c>
      <c r="D77" s="6"/>
      <c r="E77" s="16">
        <v>1156</v>
      </c>
      <c r="F77" s="4">
        <v>16</v>
      </c>
      <c r="G77" s="17">
        <v>72.25</v>
      </c>
      <c r="H77" s="19">
        <v>391700</v>
      </c>
      <c r="M77" s="1">
        <f t="shared" si="0"/>
        <v>0</v>
      </c>
      <c r="N77">
        <v>63</v>
      </c>
      <c r="O77" t="str">
        <f t="shared" si="2"/>
        <v> </v>
      </c>
    </row>
    <row r="78" spans="1:15" ht="12.75">
      <c r="A78" t="s">
        <v>95</v>
      </c>
      <c r="B78" s="4" t="s">
        <v>22</v>
      </c>
      <c r="C78" s="6" t="str">
        <f t="shared" si="1"/>
        <v> </v>
      </c>
      <c r="D78" s="6"/>
      <c r="E78" s="16">
        <v>1585.98</v>
      </c>
      <c r="F78" s="4">
        <v>22</v>
      </c>
      <c r="G78" s="17">
        <v>72.09</v>
      </c>
      <c r="H78" s="19">
        <v>390800</v>
      </c>
      <c r="M78" s="1">
        <f aca="true" t="shared" si="3" ref="M78:M139">H78*D78</f>
        <v>0</v>
      </c>
      <c r="N78">
        <v>64</v>
      </c>
      <c r="O78" t="str">
        <f t="shared" si="2"/>
        <v> </v>
      </c>
    </row>
    <row r="79" spans="1:15" ht="12.75">
      <c r="A79" t="s">
        <v>96</v>
      </c>
      <c r="B79" s="4" t="s">
        <v>30</v>
      </c>
      <c r="C79" s="6" t="str">
        <f t="shared" si="1"/>
        <v> </v>
      </c>
      <c r="D79" s="6"/>
      <c r="E79" s="16">
        <v>575.04</v>
      </c>
      <c r="F79" s="4">
        <v>8</v>
      </c>
      <c r="G79" s="17">
        <v>71.88</v>
      </c>
      <c r="H79" s="19">
        <v>389600</v>
      </c>
      <c r="M79" s="1">
        <f t="shared" si="3"/>
        <v>0</v>
      </c>
      <c r="N79">
        <v>65</v>
      </c>
      <c r="O79" t="str">
        <f t="shared" si="2"/>
        <v> </v>
      </c>
    </row>
    <row r="80" spans="1:15" ht="12.75">
      <c r="A80" t="s">
        <v>97</v>
      </c>
      <c r="B80" s="4" t="s">
        <v>17</v>
      </c>
      <c r="C80" s="6" t="str">
        <f aca="true" t="shared" si="4" ref="C80:C143">IF(M80=0," ",RANK(O80,$O$15:$O$390,1))</f>
        <v> </v>
      </c>
      <c r="D80" s="6"/>
      <c r="E80" s="16">
        <v>1212.9499999999998</v>
      </c>
      <c r="F80" s="4">
        <v>17</v>
      </c>
      <c r="G80" s="17">
        <v>71.35</v>
      </c>
      <c r="H80" s="19">
        <v>386800</v>
      </c>
      <c r="M80" s="1">
        <f t="shared" si="3"/>
        <v>0</v>
      </c>
      <c r="N80">
        <v>66</v>
      </c>
      <c r="O80" t="str">
        <f t="shared" si="2"/>
        <v> </v>
      </c>
    </row>
    <row r="81" spans="1:15" ht="12.75">
      <c r="A81" t="s">
        <v>98</v>
      </c>
      <c r="B81" s="4" t="s">
        <v>27</v>
      </c>
      <c r="C81" s="6" t="str">
        <f t="shared" si="4"/>
        <v> </v>
      </c>
      <c r="D81" s="6"/>
      <c r="E81" s="16">
        <v>1567.9399999999998</v>
      </c>
      <c r="F81" s="4">
        <v>22</v>
      </c>
      <c r="G81" s="17">
        <v>71.27</v>
      </c>
      <c r="H81" s="19">
        <v>386400</v>
      </c>
      <c r="M81" s="1">
        <f t="shared" si="3"/>
        <v>0</v>
      </c>
      <c r="N81">
        <v>67</v>
      </c>
      <c r="O81" t="str">
        <f t="shared" si="2"/>
        <v> </v>
      </c>
    </row>
    <row r="82" spans="1:15" ht="12.75">
      <c r="A82" t="s">
        <v>99</v>
      </c>
      <c r="B82" s="4" t="s">
        <v>31</v>
      </c>
      <c r="C82" s="6" t="str">
        <f t="shared" si="4"/>
        <v> </v>
      </c>
      <c r="D82" s="6"/>
      <c r="E82" s="16">
        <v>1484.9099999999999</v>
      </c>
      <c r="F82" s="4">
        <v>21</v>
      </c>
      <c r="G82" s="17">
        <v>70.71</v>
      </c>
      <c r="H82" s="19">
        <v>383300</v>
      </c>
      <c r="L82" s="2"/>
      <c r="M82" s="1">
        <f t="shared" si="3"/>
        <v>0</v>
      </c>
      <c r="N82">
        <v>68</v>
      </c>
      <c r="O82" t="str">
        <f aca="true" t="shared" si="5" ref="O82:O143">IF(D82=0," ",N82)</f>
        <v> </v>
      </c>
    </row>
    <row r="83" spans="1:15" ht="12.75">
      <c r="A83" t="s">
        <v>100</v>
      </c>
      <c r="B83" s="4" t="s">
        <v>17</v>
      </c>
      <c r="C83" s="6" t="str">
        <f t="shared" si="4"/>
        <v> </v>
      </c>
      <c r="D83" s="6"/>
      <c r="E83" s="16">
        <v>1404</v>
      </c>
      <c r="F83" s="4">
        <v>20</v>
      </c>
      <c r="G83" s="17">
        <v>70.2</v>
      </c>
      <c r="H83" s="19">
        <v>380600</v>
      </c>
      <c r="M83" s="1">
        <f t="shared" si="3"/>
        <v>0</v>
      </c>
      <c r="N83">
        <v>69</v>
      </c>
      <c r="O83" t="str">
        <f t="shared" si="5"/>
        <v> </v>
      </c>
    </row>
    <row r="84" spans="1:15" ht="12.75">
      <c r="A84" t="s">
        <v>101</v>
      </c>
      <c r="B84" s="4" t="s">
        <v>28</v>
      </c>
      <c r="C84" s="6" t="str">
        <f t="shared" si="4"/>
        <v> </v>
      </c>
      <c r="D84" s="6"/>
      <c r="E84" s="16">
        <v>468</v>
      </c>
      <c r="F84" s="4">
        <v>6</v>
      </c>
      <c r="G84" s="17">
        <v>78</v>
      </c>
      <c r="H84" s="19">
        <v>380600</v>
      </c>
      <c r="M84" s="1">
        <f t="shared" si="3"/>
        <v>0</v>
      </c>
      <c r="N84">
        <v>70</v>
      </c>
      <c r="O84" t="str">
        <f t="shared" si="5"/>
        <v> </v>
      </c>
    </row>
    <row r="85" spans="1:15" ht="12.75">
      <c r="A85" t="s">
        <v>102</v>
      </c>
      <c r="B85" s="4" t="s">
        <v>23</v>
      </c>
      <c r="C85" s="6" t="str">
        <f t="shared" si="4"/>
        <v> </v>
      </c>
      <c r="D85" s="6"/>
      <c r="E85" s="16">
        <v>840.96</v>
      </c>
      <c r="F85" s="4">
        <v>12</v>
      </c>
      <c r="G85" s="17">
        <v>70.08</v>
      </c>
      <c r="H85" s="19">
        <v>379900</v>
      </c>
      <c r="M85" s="1">
        <f t="shared" si="3"/>
        <v>0</v>
      </c>
      <c r="N85">
        <v>71</v>
      </c>
      <c r="O85" t="str">
        <f t="shared" si="5"/>
        <v> </v>
      </c>
    </row>
    <row r="86" spans="1:15" ht="12.75">
      <c r="A86" t="s">
        <v>103</v>
      </c>
      <c r="B86" s="4" t="s">
        <v>25</v>
      </c>
      <c r="C86" s="6" t="str">
        <f t="shared" si="4"/>
        <v> </v>
      </c>
      <c r="D86" s="6"/>
      <c r="E86" s="16">
        <v>1451.94</v>
      </c>
      <c r="F86" s="4">
        <v>21</v>
      </c>
      <c r="G86" s="17">
        <v>69.14</v>
      </c>
      <c r="H86" s="19">
        <v>374800</v>
      </c>
      <c r="M86" s="1">
        <f t="shared" si="3"/>
        <v>0</v>
      </c>
      <c r="N86">
        <v>72</v>
      </c>
      <c r="O86" t="str">
        <f t="shared" si="5"/>
        <v> </v>
      </c>
    </row>
    <row r="87" spans="1:15" ht="12.75">
      <c r="A87" t="s">
        <v>104</v>
      </c>
      <c r="B87" s="4" t="s">
        <v>29</v>
      </c>
      <c r="C87" s="6" t="str">
        <f t="shared" si="4"/>
        <v> </v>
      </c>
      <c r="D87" s="6"/>
      <c r="E87" s="16">
        <v>550</v>
      </c>
      <c r="F87" s="4">
        <v>8</v>
      </c>
      <c r="G87" s="17">
        <v>68.75</v>
      </c>
      <c r="H87" s="19">
        <v>372700</v>
      </c>
      <c r="M87" s="1">
        <f t="shared" si="3"/>
        <v>0</v>
      </c>
      <c r="N87">
        <v>73</v>
      </c>
      <c r="O87" t="str">
        <f t="shared" si="5"/>
        <v> </v>
      </c>
    </row>
    <row r="88" spans="1:15" ht="12.75">
      <c r="A88" t="s">
        <v>105</v>
      </c>
      <c r="B88" s="4" t="s">
        <v>23</v>
      </c>
      <c r="C88" s="6" t="str">
        <f t="shared" si="4"/>
        <v> </v>
      </c>
      <c r="D88" s="6"/>
      <c r="E88" s="16">
        <v>1441.02</v>
      </c>
      <c r="F88" s="4">
        <v>21</v>
      </c>
      <c r="G88" s="17">
        <v>68.62</v>
      </c>
      <c r="H88" s="19">
        <v>372000</v>
      </c>
      <c r="M88" s="1">
        <f t="shared" si="3"/>
        <v>0</v>
      </c>
      <c r="N88">
        <v>74</v>
      </c>
      <c r="O88" t="str">
        <f t="shared" si="5"/>
        <v> </v>
      </c>
    </row>
    <row r="89" spans="1:15" ht="12.75">
      <c r="A89" t="s">
        <v>106</v>
      </c>
      <c r="B89" s="4" t="s">
        <v>22</v>
      </c>
      <c r="C89" s="6" t="str">
        <f t="shared" si="4"/>
        <v> </v>
      </c>
      <c r="D89" s="6"/>
      <c r="E89" s="16">
        <v>1369</v>
      </c>
      <c r="F89" s="4">
        <v>20</v>
      </c>
      <c r="G89" s="17">
        <v>68.45</v>
      </c>
      <c r="H89" s="19">
        <v>371100</v>
      </c>
      <c r="M89" s="1">
        <f t="shared" si="3"/>
        <v>0</v>
      </c>
      <c r="N89">
        <v>75</v>
      </c>
      <c r="O89" t="str">
        <f t="shared" si="5"/>
        <v> </v>
      </c>
    </row>
    <row r="90" spans="1:15" ht="12.75">
      <c r="A90" t="s">
        <v>107</v>
      </c>
      <c r="B90" s="4" t="s">
        <v>17</v>
      </c>
      <c r="C90" s="6" t="str">
        <f t="shared" si="4"/>
        <v> </v>
      </c>
      <c r="D90" s="6"/>
      <c r="E90" s="16">
        <v>821.04</v>
      </c>
      <c r="F90" s="4">
        <v>12</v>
      </c>
      <c r="G90" s="17">
        <v>68.42</v>
      </c>
      <c r="H90" s="19">
        <v>370900</v>
      </c>
      <c r="M90" s="1">
        <f t="shared" si="3"/>
        <v>0</v>
      </c>
      <c r="N90">
        <v>76</v>
      </c>
      <c r="O90" t="str">
        <f t="shared" si="5"/>
        <v> </v>
      </c>
    </row>
    <row r="91" spans="1:15" ht="12.75">
      <c r="A91" t="s">
        <v>108</v>
      </c>
      <c r="B91" s="4" t="s">
        <v>31</v>
      </c>
      <c r="C91" s="6" t="str">
        <f t="shared" si="4"/>
        <v> </v>
      </c>
      <c r="D91" s="6"/>
      <c r="E91" s="16">
        <v>529.9699999999999</v>
      </c>
      <c r="F91" s="4">
        <v>7</v>
      </c>
      <c r="G91" s="17">
        <v>75.71</v>
      </c>
      <c r="H91" s="19">
        <v>369400</v>
      </c>
      <c r="M91" s="1">
        <f t="shared" si="3"/>
        <v>0</v>
      </c>
      <c r="N91">
        <v>77</v>
      </c>
      <c r="O91" t="str">
        <f t="shared" si="5"/>
        <v> </v>
      </c>
    </row>
    <row r="92" spans="1:15" ht="12.75">
      <c r="A92" t="s">
        <v>109</v>
      </c>
      <c r="B92" s="4" t="s">
        <v>24</v>
      </c>
      <c r="C92" s="6" t="str">
        <f t="shared" si="4"/>
        <v> </v>
      </c>
      <c r="D92" s="6"/>
      <c r="E92" s="16">
        <v>885.04</v>
      </c>
      <c r="F92" s="4">
        <v>13</v>
      </c>
      <c r="G92" s="17">
        <v>68.08</v>
      </c>
      <c r="H92" s="19">
        <v>369000</v>
      </c>
      <c r="M92" s="1">
        <f t="shared" si="3"/>
        <v>0</v>
      </c>
      <c r="N92">
        <v>78</v>
      </c>
      <c r="O92" t="str">
        <f t="shared" si="5"/>
        <v> </v>
      </c>
    </row>
    <row r="93" spans="1:15" ht="12.75">
      <c r="A93" t="s">
        <v>110</v>
      </c>
      <c r="B93" s="4" t="s">
        <v>25</v>
      </c>
      <c r="C93" s="6" t="str">
        <f t="shared" si="4"/>
        <v> </v>
      </c>
      <c r="D93" s="6"/>
      <c r="E93" s="16">
        <v>813.96</v>
      </c>
      <c r="F93" s="4">
        <v>12</v>
      </c>
      <c r="G93" s="17">
        <v>67.83</v>
      </c>
      <c r="H93" s="19">
        <v>367700</v>
      </c>
      <c r="M93" s="1">
        <f t="shared" si="3"/>
        <v>0</v>
      </c>
      <c r="N93">
        <v>79</v>
      </c>
      <c r="O93" t="str">
        <f t="shared" si="5"/>
        <v> </v>
      </c>
    </row>
    <row r="94" spans="1:15" ht="12.75">
      <c r="A94" t="s">
        <v>111</v>
      </c>
      <c r="B94" s="4" t="s">
        <v>20</v>
      </c>
      <c r="C94" s="6" t="str">
        <f t="shared" si="4"/>
        <v> </v>
      </c>
      <c r="D94" s="6"/>
      <c r="E94" s="16">
        <v>1422.96</v>
      </c>
      <c r="F94" s="4">
        <v>21</v>
      </c>
      <c r="G94" s="17">
        <v>67.76</v>
      </c>
      <c r="H94" s="19">
        <v>367300</v>
      </c>
      <c r="M94" s="1">
        <f t="shared" si="3"/>
        <v>0</v>
      </c>
      <c r="N94">
        <v>80</v>
      </c>
      <c r="O94" t="str">
        <f t="shared" si="5"/>
        <v> </v>
      </c>
    </row>
    <row r="95" spans="1:15" ht="12.75">
      <c r="A95" t="s">
        <v>112</v>
      </c>
      <c r="B95" s="4" t="s">
        <v>21</v>
      </c>
      <c r="C95" s="6" t="str">
        <f t="shared" si="4"/>
        <v> </v>
      </c>
      <c r="D95" s="6"/>
      <c r="E95" s="16">
        <v>1284.9699999999998</v>
      </c>
      <c r="F95" s="4">
        <v>19</v>
      </c>
      <c r="G95" s="17">
        <v>67.63</v>
      </c>
      <c r="H95" s="19">
        <v>366600</v>
      </c>
      <c r="M95" s="1">
        <f t="shared" si="3"/>
        <v>0</v>
      </c>
      <c r="N95">
        <v>81</v>
      </c>
      <c r="O95" t="str">
        <f t="shared" si="5"/>
        <v> </v>
      </c>
    </row>
    <row r="96" spans="1:15" ht="12.75">
      <c r="A96" t="s">
        <v>113</v>
      </c>
      <c r="B96" s="4" t="s">
        <v>27</v>
      </c>
      <c r="C96" s="6" t="str">
        <f t="shared" si="4"/>
        <v> </v>
      </c>
      <c r="D96" s="6"/>
      <c r="E96" s="16">
        <v>1144.9499999999998</v>
      </c>
      <c r="F96" s="4">
        <v>17</v>
      </c>
      <c r="G96" s="17">
        <v>67.35</v>
      </c>
      <c r="H96" s="19">
        <v>365100</v>
      </c>
      <c r="M96" s="1">
        <f t="shared" si="3"/>
        <v>0</v>
      </c>
      <c r="N96">
        <v>82</v>
      </c>
      <c r="O96" t="str">
        <f t="shared" si="5"/>
        <v> </v>
      </c>
    </row>
    <row r="97" spans="1:15" ht="12.75">
      <c r="A97" t="s">
        <v>114</v>
      </c>
      <c r="B97" s="4" t="s">
        <v>24</v>
      </c>
      <c r="C97" s="6" t="str">
        <f t="shared" si="4"/>
        <v> </v>
      </c>
      <c r="D97" s="6"/>
      <c r="E97" s="16">
        <v>872.04</v>
      </c>
      <c r="F97" s="4">
        <v>13</v>
      </c>
      <c r="G97" s="17">
        <v>67.08</v>
      </c>
      <c r="H97" s="19">
        <v>363600</v>
      </c>
      <c r="M97" s="1">
        <f t="shared" si="3"/>
        <v>0</v>
      </c>
      <c r="N97">
        <v>83</v>
      </c>
      <c r="O97" t="str">
        <f t="shared" si="5"/>
        <v> </v>
      </c>
    </row>
    <row r="98" spans="1:15" ht="12.75">
      <c r="A98" t="s">
        <v>115</v>
      </c>
      <c r="B98" s="4" t="s">
        <v>26</v>
      </c>
      <c r="C98" s="6" t="str">
        <f t="shared" si="4"/>
        <v> </v>
      </c>
      <c r="D98" s="6"/>
      <c r="E98" s="16">
        <v>860.99</v>
      </c>
      <c r="F98" s="4">
        <v>13</v>
      </c>
      <c r="G98" s="17">
        <v>66.23</v>
      </c>
      <c r="H98" s="19">
        <v>359000</v>
      </c>
      <c r="M98" s="1">
        <f t="shared" si="3"/>
        <v>0</v>
      </c>
      <c r="N98">
        <v>84</v>
      </c>
      <c r="O98" t="str">
        <f t="shared" si="5"/>
        <v> </v>
      </c>
    </row>
    <row r="99" spans="1:15" ht="12.75">
      <c r="A99" t="s">
        <v>116</v>
      </c>
      <c r="B99" s="4" t="s">
        <v>18</v>
      </c>
      <c r="C99" s="6" t="str">
        <f t="shared" si="4"/>
        <v> </v>
      </c>
      <c r="D99" s="6"/>
      <c r="E99" s="16">
        <v>1052.96</v>
      </c>
      <c r="F99" s="4">
        <v>16</v>
      </c>
      <c r="G99" s="17">
        <v>65.81</v>
      </c>
      <c r="H99" s="19">
        <v>356800</v>
      </c>
      <c r="M99" s="1">
        <f t="shared" si="3"/>
        <v>0</v>
      </c>
      <c r="N99">
        <v>85</v>
      </c>
      <c r="O99" t="str">
        <f t="shared" si="5"/>
        <v> </v>
      </c>
    </row>
    <row r="100" spans="1:15" ht="12.75">
      <c r="A100" t="s">
        <v>117</v>
      </c>
      <c r="B100" s="4" t="s">
        <v>21</v>
      </c>
      <c r="C100" s="6" t="str">
        <f t="shared" si="4"/>
        <v> </v>
      </c>
      <c r="D100" s="6"/>
      <c r="E100" s="16">
        <v>1249.06</v>
      </c>
      <c r="F100" s="4">
        <v>19</v>
      </c>
      <c r="G100" s="17">
        <v>65.74</v>
      </c>
      <c r="H100" s="19">
        <v>356400</v>
      </c>
      <c r="M100" s="1">
        <f t="shared" si="3"/>
        <v>0</v>
      </c>
      <c r="N100">
        <v>86</v>
      </c>
      <c r="O100" t="str">
        <f t="shared" si="5"/>
        <v> </v>
      </c>
    </row>
    <row r="101" spans="1:15" ht="12.75">
      <c r="A101" t="s">
        <v>118</v>
      </c>
      <c r="B101" s="4" t="s">
        <v>24</v>
      </c>
      <c r="C101" s="6" t="str">
        <f t="shared" si="4"/>
        <v> </v>
      </c>
      <c r="D101" s="6"/>
      <c r="E101" s="16">
        <v>435</v>
      </c>
      <c r="F101" s="4">
        <v>6</v>
      </c>
      <c r="G101" s="17">
        <v>72.5</v>
      </c>
      <c r="H101" s="19">
        <v>353700</v>
      </c>
      <c r="M101" s="1">
        <f t="shared" si="3"/>
        <v>0</v>
      </c>
      <c r="N101">
        <v>87</v>
      </c>
      <c r="O101" t="str">
        <f t="shared" si="5"/>
        <v> </v>
      </c>
    </row>
    <row r="102" spans="1:15" ht="12.75">
      <c r="A102" t="s">
        <v>119</v>
      </c>
      <c r="B102" s="4" t="s">
        <v>20</v>
      </c>
      <c r="C102" s="6" t="str">
        <f t="shared" si="4"/>
        <v> </v>
      </c>
      <c r="D102" s="6"/>
      <c r="E102" s="16">
        <v>712.0300000000001</v>
      </c>
      <c r="F102" s="4">
        <v>11</v>
      </c>
      <c r="G102" s="17">
        <v>64.73</v>
      </c>
      <c r="H102" s="19">
        <v>350900</v>
      </c>
      <c r="M102" s="1">
        <f t="shared" si="3"/>
        <v>0</v>
      </c>
      <c r="N102">
        <v>88</v>
      </c>
      <c r="O102" t="str">
        <f t="shared" si="5"/>
        <v> </v>
      </c>
    </row>
    <row r="103" spans="1:15" ht="12.75">
      <c r="A103" t="s">
        <v>120</v>
      </c>
      <c r="B103" s="4" t="s">
        <v>18</v>
      </c>
      <c r="C103" s="6" t="str">
        <f t="shared" si="4"/>
        <v> </v>
      </c>
      <c r="D103" s="6"/>
      <c r="E103" s="16">
        <v>513.04</v>
      </c>
      <c r="F103" s="4">
        <v>8</v>
      </c>
      <c r="G103" s="17">
        <v>64.13</v>
      </c>
      <c r="H103" s="19">
        <v>347600</v>
      </c>
      <c r="M103" s="1">
        <f t="shared" si="3"/>
        <v>0</v>
      </c>
      <c r="N103">
        <v>89</v>
      </c>
      <c r="O103" t="str">
        <f t="shared" si="5"/>
        <v> </v>
      </c>
    </row>
    <row r="104" spans="1:15" ht="12.75">
      <c r="A104" t="s">
        <v>121</v>
      </c>
      <c r="B104" s="4" t="s">
        <v>30</v>
      </c>
      <c r="C104" s="6" t="str">
        <f t="shared" si="4"/>
        <v> </v>
      </c>
      <c r="D104" s="6"/>
      <c r="E104" s="16">
        <v>1409.1</v>
      </c>
      <c r="F104" s="4">
        <v>22</v>
      </c>
      <c r="G104" s="17">
        <v>64.05</v>
      </c>
      <c r="H104" s="19">
        <v>347200</v>
      </c>
      <c r="M104" s="1">
        <f t="shared" si="3"/>
        <v>0</v>
      </c>
      <c r="N104">
        <v>90</v>
      </c>
      <c r="O104" t="str">
        <f t="shared" si="5"/>
        <v> </v>
      </c>
    </row>
    <row r="105" spans="1:15" ht="12.75">
      <c r="A105" t="s">
        <v>122</v>
      </c>
      <c r="B105" s="4" t="s">
        <v>24</v>
      </c>
      <c r="C105" s="6" t="str">
        <f t="shared" si="4"/>
        <v> </v>
      </c>
      <c r="D105" s="6"/>
      <c r="E105" s="16">
        <v>1400.96</v>
      </c>
      <c r="F105" s="4">
        <v>22</v>
      </c>
      <c r="G105" s="17">
        <v>63.68</v>
      </c>
      <c r="H105" s="19">
        <v>345200</v>
      </c>
      <c r="M105" s="1">
        <f t="shared" si="3"/>
        <v>0</v>
      </c>
      <c r="N105">
        <v>91</v>
      </c>
      <c r="O105" t="str">
        <f t="shared" si="5"/>
        <v> </v>
      </c>
    </row>
    <row r="106" spans="1:15" ht="12.75">
      <c r="A106" t="s">
        <v>123</v>
      </c>
      <c r="B106" s="4" t="s">
        <v>15</v>
      </c>
      <c r="C106" s="6" t="str">
        <f t="shared" si="4"/>
        <v> </v>
      </c>
      <c r="D106" s="6"/>
      <c r="E106" s="16">
        <v>696.96</v>
      </c>
      <c r="F106" s="4">
        <v>11</v>
      </c>
      <c r="G106" s="17">
        <v>63.36</v>
      </c>
      <c r="H106" s="19">
        <v>343500</v>
      </c>
      <c r="M106" s="1">
        <f t="shared" si="3"/>
        <v>0</v>
      </c>
      <c r="N106">
        <v>92</v>
      </c>
      <c r="O106" t="str">
        <f t="shared" si="5"/>
        <v> </v>
      </c>
    </row>
    <row r="107" spans="1:15" ht="12.75">
      <c r="A107" t="s">
        <v>124</v>
      </c>
      <c r="B107" s="4" t="s">
        <v>15</v>
      </c>
      <c r="C107" s="6" t="str">
        <f t="shared" si="4"/>
        <v> </v>
      </c>
      <c r="D107" s="6"/>
      <c r="E107" s="16">
        <v>1386</v>
      </c>
      <c r="F107" s="4">
        <v>22</v>
      </c>
      <c r="G107" s="17">
        <v>63</v>
      </c>
      <c r="H107" s="19">
        <v>341500</v>
      </c>
      <c r="M107" s="1">
        <f t="shared" si="3"/>
        <v>0</v>
      </c>
      <c r="N107">
        <v>93</v>
      </c>
      <c r="O107" t="str">
        <f t="shared" si="5"/>
        <v> </v>
      </c>
    </row>
    <row r="108" spans="1:15" ht="12.75">
      <c r="A108" t="s">
        <v>125</v>
      </c>
      <c r="B108" s="4" t="s">
        <v>17</v>
      </c>
      <c r="C108" s="6" t="str">
        <f t="shared" si="4"/>
        <v> </v>
      </c>
      <c r="D108" s="6"/>
      <c r="E108" s="16">
        <v>817.96</v>
      </c>
      <c r="F108" s="4">
        <v>13</v>
      </c>
      <c r="G108" s="17">
        <v>62.92</v>
      </c>
      <c r="H108" s="19">
        <v>341100</v>
      </c>
      <c r="M108" s="1">
        <f t="shared" si="3"/>
        <v>0</v>
      </c>
      <c r="N108">
        <v>94</v>
      </c>
      <c r="O108" t="str">
        <f t="shared" si="5"/>
        <v> </v>
      </c>
    </row>
    <row r="109" spans="1:15" ht="12.75">
      <c r="A109" t="s">
        <v>126</v>
      </c>
      <c r="B109" s="4" t="s">
        <v>20</v>
      </c>
      <c r="C109" s="6" t="str">
        <f t="shared" si="4"/>
        <v> </v>
      </c>
      <c r="D109" s="6"/>
      <c r="E109" s="16">
        <v>566.01</v>
      </c>
      <c r="F109" s="4">
        <v>9</v>
      </c>
      <c r="G109" s="17">
        <v>62.89</v>
      </c>
      <c r="H109" s="19">
        <v>340900</v>
      </c>
      <c r="M109" s="1">
        <f t="shared" si="3"/>
        <v>0</v>
      </c>
      <c r="N109">
        <v>95</v>
      </c>
      <c r="O109" t="str">
        <f t="shared" si="5"/>
        <v> </v>
      </c>
    </row>
    <row r="110" spans="1:15" ht="12.75">
      <c r="A110" t="s">
        <v>127</v>
      </c>
      <c r="B110" s="4" t="s">
        <v>30</v>
      </c>
      <c r="C110" s="6" t="str">
        <f t="shared" si="4"/>
        <v> </v>
      </c>
      <c r="D110" s="6"/>
      <c r="E110" s="16">
        <v>1126.08</v>
      </c>
      <c r="F110" s="4">
        <v>18</v>
      </c>
      <c r="G110" s="17">
        <v>62.56</v>
      </c>
      <c r="H110" s="19">
        <v>339100</v>
      </c>
      <c r="L110" s="2"/>
      <c r="M110" s="1">
        <f t="shared" si="3"/>
        <v>0</v>
      </c>
      <c r="N110">
        <v>96</v>
      </c>
      <c r="O110" t="str">
        <f t="shared" si="5"/>
        <v> </v>
      </c>
    </row>
    <row r="111" spans="1:15" ht="12.75">
      <c r="A111" t="s">
        <v>128</v>
      </c>
      <c r="B111" s="4" t="s">
        <v>25</v>
      </c>
      <c r="C111" s="6" t="str">
        <f t="shared" si="4"/>
        <v> </v>
      </c>
      <c r="D111" s="6"/>
      <c r="E111" s="16">
        <v>1114.02</v>
      </c>
      <c r="F111" s="4">
        <v>18</v>
      </c>
      <c r="G111" s="17">
        <v>61.89</v>
      </c>
      <c r="H111" s="19">
        <v>335500</v>
      </c>
      <c r="M111" s="1">
        <f t="shared" si="3"/>
        <v>0</v>
      </c>
      <c r="N111">
        <v>97</v>
      </c>
      <c r="O111" t="str">
        <f t="shared" si="5"/>
        <v> </v>
      </c>
    </row>
    <row r="112" spans="1:15" ht="12.75">
      <c r="A112" t="s">
        <v>129</v>
      </c>
      <c r="B112" s="4" t="s">
        <v>30</v>
      </c>
      <c r="C112" s="6" t="str">
        <f t="shared" si="4"/>
        <v> </v>
      </c>
      <c r="D112" s="6"/>
      <c r="E112" s="16">
        <v>741.96</v>
      </c>
      <c r="F112" s="4">
        <v>12</v>
      </c>
      <c r="G112" s="17">
        <v>61.83</v>
      </c>
      <c r="H112" s="19">
        <v>335200</v>
      </c>
      <c r="M112" s="1">
        <f t="shared" si="3"/>
        <v>0</v>
      </c>
      <c r="N112">
        <v>98</v>
      </c>
      <c r="O112" t="str">
        <f t="shared" si="5"/>
        <v> </v>
      </c>
    </row>
    <row r="113" spans="1:15" ht="12.75">
      <c r="A113" t="s">
        <v>130</v>
      </c>
      <c r="B113" s="4" t="s">
        <v>27</v>
      </c>
      <c r="C113" s="6" t="str">
        <f t="shared" si="4"/>
        <v> </v>
      </c>
      <c r="D113" s="6"/>
      <c r="E113" s="16">
        <v>801.06</v>
      </c>
      <c r="F113" s="4">
        <v>13</v>
      </c>
      <c r="G113" s="17">
        <v>61.62</v>
      </c>
      <c r="H113" s="19">
        <v>334000</v>
      </c>
      <c r="M113" s="1">
        <f t="shared" si="3"/>
        <v>0</v>
      </c>
      <c r="N113">
        <v>99</v>
      </c>
      <c r="O113" t="str">
        <f t="shared" si="5"/>
        <v> </v>
      </c>
    </row>
    <row r="114" spans="1:15" ht="12.75">
      <c r="A114" t="s">
        <v>131</v>
      </c>
      <c r="B114" s="4" t="s">
        <v>29</v>
      </c>
      <c r="C114" s="6" t="str">
        <f t="shared" si="4"/>
        <v> </v>
      </c>
      <c r="D114" s="6"/>
      <c r="E114" s="16">
        <v>861.98</v>
      </c>
      <c r="F114" s="4">
        <v>14</v>
      </c>
      <c r="G114" s="17">
        <v>61.57</v>
      </c>
      <c r="H114" s="19">
        <v>333800</v>
      </c>
      <c r="M114" s="1">
        <f t="shared" si="3"/>
        <v>0</v>
      </c>
      <c r="N114">
        <v>100</v>
      </c>
      <c r="O114" t="str">
        <f t="shared" si="5"/>
        <v> </v>
      </c>
    </row>
    <row r="115" spans="1:15" ht="12.75">
      <c r="A115" t="s">
        <v>132</v>
      </c>
      <c r="B115" s="4" t="s">
        <v>24</v>
      </c>
      <c r="C115" s="6" t="str">
        <f t="shared" si="4"/>
        <v> </v>
      </c>
      <c r="D115" s="6"/>
      <c r="E115" s="16">
        <v>486</v>
      </c>
      <c r="F115" s="4">
        <v>8</v>
      </c>
      <c r="G115" s="17">
        <v>60.75</v>
      </c>
      <c r="H115" s="19">
        <v>329300</v>
      </c>
      <c r="M115" s="1">
        <f t="shared" si="3"/>
        <v>0</v>
      </c>
      <c r="N115">
        <v>101</v>
      </c>
      <c r="O115" t="str">
        <f t="shared" si="5"/>
        <v> </v>
      </c>
    </row>
    <row r="116" spans="1:15" ht="12.75">
      <c r="A116" t="s">
        <v>133</v>
      </c>
      <c r="B116" s="4" t="s">
        <v>30</v>
      </c>
      <c r="C116" s="6" t="str">
        <f t="shared" si="4"/>
        <v> </v>
      </c>
      <c r="D116" s="6"/>
      <c r="E116" s="16">
        <v>1210</v>
      </c>
      <c r="F116" s="4">
        <v>20</v>
      </c>
      <c r="G116" s="17">
        <v>60.5</v>
      </c>
      <c r="H116" s="19">
        <v>328000</v>
      </c>
      <c r="M116" s="1">
        <f t="shared" si="3"/>
        <v>0</v>
      </c>
      <c r="N116">
        <v>102</v>
      </c>
      <c r="O116" t="str">
        <f t="shared" si="5"/>
        <v> </v>
      </c>
    </row>
    <row r="117" spans="1:15" ht="12.75">
      <c r="A117" t="s">
        <v>134</v>
      </c>
      <c r="B117" s="4" t="s">
        <v>26</v>
      </c>
      <c r="C117" s="6" t="str">
        <f t="shared" si="4"/>
        <v> </v>
      </c>
      <c r="D117" s="6"/>
      <c r="E117" s="16">
        <v>1027.99</v>
      </c>
      <c r="F117" s="4">
        <v>17</v>
      </c>
      <c r="G117" s="17">
        <v>60.47</v>
      </c>
      <c r="H117" s="19">
        <v>327800</v>
      </c>
      <c r="M117" s="1">
        <f t="shared" si="3"/>
        <v>0</v>
      </c>
      <c r="N117">
        <v>103</v>
      </c>
      <c r="O117" t="str">
        <f t="shared" si="5"/>
        <v> </v>
      </c>
    </row>
    <row r="118" spans="1:15" ht="12.75">
      <c r="A118" t="s">
        <v>135</v>
      </c>
      <c r="B118" s="4" t="s">
        <v>31</v>
      </c>
      <c r="C118" s="6" t="str">
        <f t="shared" si="4"/>
        <v> </v>
      </c>
      <c r="D118" s="6"/>
      <c r="E118" s="16">
        <v>469</v>
      </c>
      <c r="F118" s="4">
        <v>7</v>
      </c>
      <c r="G118" s="17">
        <v>67</v>
      </c>
      <c r="H118" s="19">
        <v>326900</v>
      </c>
      <c r="L118" s="2"/>
      <c r="M118" s="1">
        <f t="shared" si="3"/>
        <v>0</v>
      </c>
      <c r="N118">
        <v>104</v>
      </c>
      <c r="O118" t="str">
        <f t="shared" si="5"/>
        <v> </v>
      </c>
    </row>
    <row r="119" spans="1:15" ht="12.75">
      <c r="A119" t="s">
        <v>136</v>
      </c>
      <c r="B119" s="4" t="s">
        <v>29</v>
      </c>
      <c r="C119" s="6" t="str">
        <f t="shared" si="4"/>
        <v> </v>
      </c>
      <c r="D119" s="6"/>
      <c r="E119" s="16">
        <v>171</v>
      </c>
      <c r="F119" s="4">
        <v>2</v>
      </c>
      <c r="G119" s="17">
        <v>85.5</v>
      </c>
      <c r="H119" s="19">
        <v>324400</v>
      </c>
      <c r="M119" s="1">
        <f t="shared" si="3"/>
        <v>0</v>
      </c>
      <c r="N119">
        <v>105</v>
      </c>
      <c r="O119" t="str">
        <f t="shared" si="5"/>
        <v> </v>
      </c>
    </row>
    <row r="120" spans="1:15" ht="12.75">
      <c r="A120" t="s">
        <v>137</v>
      </c>
      <c r="B120" s="4" t="s">
        <v>19</v>
      </c>
      <c r="C120" s="6" t="str">
        <f t="shared" si="4"/>
        <v> </v>
      </c>
      <c r="D120" s="6"/>
      <c r="E120" s="16">
        <v>837.06</v>
      </c>
      <c r="F120" s="4">
        <v>14</v>
      </c>
      <c r="G120" s="17">
        <v>59.79</v>
      </c>
      <c r="H120" s="19">
        <v>324100</v>
      </c>
      <c r="M120" s="1">
        <f t="shared" si="3"/>
        <v>0</v>
      </c>
      <c r="N120">
        <v>106</v>
      </c>
      <c r="O120" t="str">
        <f t="shared" si="5"/>
        <v> </v>
      </c>
    </row>
    <row r="121" spans="1:15" ht="12.75">
      <c r="A121" t="s">
        <v>138</v>
      </c>
      <c r="B121" s="4" t="s">
        <v>31</v>
      </c>
      <c r="C121" s="6" t="str">
        <f t="shared" si="4"/>
        <v> </v>
      </c>
      <c r="D121" s="6"/>
      <c r="E121" s="16">
        <v>886.05</v>
      </c>
      <c r="F121" s="4">
        <v>15</v>
      </c>
      <c r="G121" s="17">
        <v>59.07</v>
      </c>
      <c r="H121" s="19">
        <v>320200</v>
      </c>
      <c r="M121" s="1">
        <f t="shared" si="3"/>
        <v>0</v>
      </c>
      <c r="N121">
        <v>107</v>
      </c>
      <c r="O121" t="str">
        <f t="shared" si="5"/>
        <v> </v>
      </c>
    </row>
    <row r="122" spans="1:15" ht="12.75">
      <c r="A122" t="s">
        <v>139</v>
      </c>
      <c r="B122" s="4" t="s">
        <v>26</v>
      </c>
      <c r="C122" s="6" t="str">
        <f t="shared" si="4"/>
        <v> </v>
      </c>
      <c r="D122" s="6"/>
      <c r="E122" s="16">
        <v>944.96</v>
      </c>
      <c r="F122" s="4">
        <v>16</v>
      </c>
      <c r="G122" s="17">
        <v>59.06</v>
      </c>
      <c r="H122" s="19">
        <v>320200</v>
      </c>
      <c r="M122" s="1">
        <f t="shared" si="3"/>
        <v>0</v>
      </c>
      <c r="N122">
        <v>108</v>
      </c>
      <c r="O122" t="str">
        <f t="shared" si="5"/>
        <v> </v>
      </c>
    </row>
    <row r="123" spans="1:15" ht="12.75">
      <c r="A123" t="s">
        <v>140</v>
      </c>
      <c r="B123" s="4" t="s">
        <v>27</v>
      </c>
      <c r="C123" s="6" t="str">
        <f t="shared" si="4"/>
        <v> </v>
      </c>
      <c r="D123" s="6"/>
      <c r="E123" s="16">
        <v>1177</v>
      </c>
      <c r="F123" s="4">
        <v>20</v>
      </c>
      <c r="G123" s="17">
        <v>58.85</v>
      </c>
      <c r="H123" s="19">
        <v>319000</v>
      </c>
      <c r="M123" s="1">
        <f t="shared" si="3"/>
        <v>0</v>
      </c>
      <c r="N123">
        <v>109</v>
      </c>
      <c r="O123" t="str">
        <f t="shared" si="5"/>
        <v> </v>
      </c>
    </row>
    <row r="124" spans="1:15" ht="12.75">
      <c r="A124" t="s">
        <v>141</v>
      </c>
      <c r="B124" s="4" t="s">
        <v>20</v>
      </c>
      <c r="C124" s="6" t="str">
        <f t="shared" si="4"/>
        <v> </v>
      </c>
      <c r="D124" s="6"/>
      <c r="E124" s="16">
        <v>587</v>
      </c>
      <c r="F124" s="4">
        <v>10</v>
      </c>
      <c r="G124" s="17">
        <v>58.7</v>
      </c>
      <c r="H124" s="19">
        <v>318200</v>
      </c>
      <c r="M124" s="1">
        <f t="shared" si="3"/>
        <v>0</v>
      </c>
      <c r="N124">
        <v>110</v>
      </c>
      <c r="O124" t="str">
        <f t="shared" si="5"/>
        <v> </v>
      </c>
    </row>
    <row r="125" spans="1:15" ht="12.75">
      <c r="A125" t="s">
        <v>142</v>
      </c>
      <c r="B125" s="4" t="s">
        <v>27</v>
      </c>
      <c r="C125" s="6" t="str">
        <f t="shared" si="4"/>
        <v> </v>
      </c>
      <c r="D125" s="6"/>
      <c r="E125" s="16">
        <v>387</v>
      </c>
      <c r="F125" s="4">
        <v>6</v>
      </c>
      <c r="G125" s="17">
        <v>64.5</v>
      </c>
      <c r="H125" s="19">
        <v>314700</v>
      </c>
      <c r="M125" s="1">
        <f t="shared" si="3"/>
        <v>0</v>
      </c>
      <c r="N125">
        <v>111</v>
      </c>
      <c r="O125" t="str">
        <f t="shared" si="5"/>
        <v> </v>
      </c>
    </row>
    <row r="126" spans="1:15" ht="12.75">
      <c r="A126" t="s">
        <v>143</v>
      </c>
      <c r="B126" s="4" t="s">
        <v>28</v>
      </c>
      <c r="C126" s="6" t="str">
        <f t="shared" si="4"/>
        <v> </v>
      </c>
      <c r="D126" s="6"/>
      <c r="E126" s="16">
        <v>865.9499999999999</v>
      </c>
      <c r="F126" s="4">
        <v>15</v>
      </c>
      <c r="G126" s="17">
        <v>57.73</v>
      </c>
      <c r="H126" s="19">
        <v>313000</v>
      </c>
      <c r="M126" s="1">
        <f t="shared" si="3"/>
        <v>0</v>
      </c>
      <c r="N126">
        <v>112</v>
      </c>
      <c r="O126" t="str">
        <f t="shared" si="5"/>
        <v> </v>
      </c>
    </row>
    <row r="127" spans="1:15" ht="12.75">
      <c r="A127" t="s">
        <v>144</v>
      </c>
      <c r="B127" s="4" t="s">
        <v>24</v>
      </c>
      <c r="C127" s="6" t="str">
        <f t="shared" si="4"/>
        <v> </v>
      </c>
      <c r="D127" s="6"/>
      <c r="E127" s="16">
        <v>461.04</v>
      </c>
      <c r="F127" s="4">
        <v>8</v>
      </c>
      <c r="G127" s="17">
        <v>57.63</v>
      </c>
      <c r="H127" s="19">
        <v>312400</v>
      </c>
      <c r="M127" s="1">
        <f t="shared" si="3"/>
        <v>0</v>
      </c>
      <c r="N127">
        <v>113</v>
      </c>
      <c r="O127" t="str">
        <f t="shared" si="5"/>
        <v> </v>
      </c>
    </row>
    <row r="128" spans="1:15" ht="12.75">
      <c r="A128" t="s">
        <v>145</v>
      </c>
      <c r="B128" s="4" t="s">
        <v>28</v>
      </c>
      <c r="C128" s="6" t="str">
        <f t="shared" si="4"/>
        <v> </v>
      </c>
      <c r="D128" s="6"/>
      <c r="E128" s="16">
        <v>864</v>
      </c>
      <c r="F128" s="4">
        <v>15</v>
      </c>
      <c r="G128" s="17">
        <v>57.6</v>
      </c>
      <c r="H128" s="19">
        <v>312300</v>
      </c>
      <c r="M128" s="1">
        <f t="shared" si="3"/>
        <v>0</v>
      </c>
      <c r="N128">
        <v>114</v>
      </c>
      <c r="O128" t="str">
        <f t="shared" si="5"/>
        <v> </v>
      </c>
    </row>
    <row r="129" spans="1:15" ht="12.75">
      <c r="A129" t="s">
        <v>146</v>
      </c>
      <c r="B129" s="4" t="s">
        <v>26</v>
      </c>
      <c r="C129" s="6" t="str">
        <f t="shared" si="4"/>
        <v> </v>
      </c>
      <c r="D129" s="6"/>
      <c r="E129" s="16">
        <v>690.96</v>
      </c>
      <c r="F129" s="4">
        <v>12</v>
      </c>
      <c r="G129" s="17">
        <v>57.58</v>
      </c>
      <c r="H129" s="19">
        <v>312200</v>
      </c>
      <c r="M129" s="1">
        <f t="shared" si="3"/>
        <v>0</v>
      </c>
      <c r="N129">
        <v>115</v>
      </c>
      <c r="O129" t="str">
        <f t="shared" si="5"/>
        <v> </v>
      </c>
    </row>
    <row r="130" spans="1:15" ht="12.75">
      <c r="A130" t="s">
        <v>147</v>
      </c>
      <c r="B130" s="4" t="s">
        <v>22</v>
      </c>
      <c r="C130" s="6" t="str">
        <f t="shared" si="4"/>
        <v> </v>
      </c>
      <c r="D130" s="6"/>
      <c r="E130" s="16">
        <v>1149</v>
      </c>
      <c r="F130" s="4">
        <v>20</v>
      </c>
      <c r="G130" s="17">
        <v>57.45</v>
      </c>
      <c r="H130" s="19">
        <v>311400</v>
      </c>
      <c r="M130" s="1">
        <f t="shared" si="3"/>
        <v>0</v>
      </c>
      <c r="N130">
        <v>116</v>
      </c>
      <c r="O130" t="str">
        <f t="shared" si="5"/>
        <v> </v>
      </c>
    </row>
    <row r="131" spans="1:15" ht="12.75">
      <c r="A131" t="s">
        <v>148</v>
      </c>
      <c r="B131" s="4" t="s">
        <v>29</v>
      </c>
      <c r="C131" s="6" t="str">
        <f t="shared" si="4"/>
        <v> </v>
      </c>
      <c r="D131" s="6"/>
      <c r="E131" s="16">
        <v>164</v>
      </c>
      <c r="F131" s="4">
        <v>2</v>
      </c>
      <c r="G131" s="17">
        <v>82</v>
      </c>
      <c r="H131" s="19">
        <v>311200</v>
      </c>
      <c r="M131" s="1">
        <f t="shared" si="3"/>
        <v>0</v>
      </c>
      <c r="N131">
        <v>117</v>
      </c>
      <c r="O131" t="str">
        <f t="shared" si="5"/>
        <v> </v>
      </c>
    </row>
    <row r="132" spans="1:15" ht="12.75">
      <c r="A132" t="s">
        <v>149</v>
      </c>
      <c r="B132" s="4" t="s">
        <v>23</v>
      </c>
      <c r="C132" s="6" t="str">
        <f t="shared" si="4"/>
        <v> </v>
      </c>
      <c r="D132" s="6"/>
      <c r="E132" s="16">
        <v>973.08</v>
      </c>
      <c r="F132" s="4">
        <v>17</v>
      </c>
      <c r="G132" s="17">
        <v>57.24</v>
      </c>
      <c r="H132" s="19">
        <v>310300</v>
      </c>
      <c r="M132" s="1">
        <f t="shared" si="3"/>
        <v>0</v>
      </c>
      <c r="N132">
        <v>118</v>
      </c>
      <c r="O132" t="str">
        <f t="shared" si="5"/>
        <v> </v>
      </c>
    </row>
    <row r="133" spans="1:15" ht="12.75">
      <c r="A133" t="s">
        <v>150</v>
      </c>
      <c r="B133" s="4" t="s">
        <v>22</v>
      </c>
      <c r="C133" s="6" t="str">
        <f t="shared" si="4"/>
        <v> </v>
      </c>
      <c r="D133" s="6"/>
      <c r="E133" s="16">
        <v>571</v>
      </c>
      <c r="F133" s="4">
        <v>10</v>
      </c>
      <c r="G133" s="17">
        <v>57.1</v>
      </c>
      <c r="H133" s="19">
        <v>309500</v>
      </c>
      <c r="M133" s="1">
        <f t="shared" si="3"/>
        <v>0</v>
      </c>
      <c r="N133">
        <v>119</v>
      </c>
      <c r="O133" t="str">
        <f t="shared" si="5"/>
        <v> </v>
      </c>
    </row>
    <row r="134" spans="1:15" ht="12.75">
      <c r="A134" t="s">
        <v>151</v>
      </c>
      <c r="B134" s="4" t="s">
        <v>15</v>
      </c>
      <c r="C134" s="6" t="str">
        <f t="shared" si="4"/>
        <v> </v>
      </c>
      <c r="D134" s="6"/>
      <c r="E134" s="16">
        <v>912.96</v>
      </c>
      <c r="F134" s="4">
        <v>16</v>
      </c>
      <c r="G134" s="17">
        <v>57.06</v>
      </c>
      <c r="H134" s="19">
        <v>309300</v>
      </c>
      <c r="M134" s="1">
        <f t="shared" si="3"/>
        <v>0</v>
      </c>
      <c r="N134">
        <v>120</v>
      </c>
      <c r="O134" t="str">
        <f t="shared" si="5"/>
        <v> </v>
      </c>
    </row>
    <row r="135" spans="1:15" ht="12.75">
      <c r="A135" t="s">
        <v>152</v>
      </c>
      <c r="B135" s="4" t="s">
        <v>16</v>
      </c>
      <c r="C135" s="6" t="str">
        <f t="shared" si="4"/>
        <v> </v>
      </c>
      <c r="D135" s="6"/>
      <c r="E135" s="16">
        <v>853.95</v>
      </c>
      <c r="F135" s="4">
        <v>15</v>
      </c>
      <c r="G135" s="17">
        <v>56.93</v>
      </c>
      <c r="H135" s="19">
        <v>308600</v>
      </c>
      <c r="M135" s="1">
        <f t="shared" si="3"/>
        <v>0</v>
      </c>
      <c r="N135">
        <v>121</v>
      </c>
      <c r="O135" t="str">
        <f t="shared" si="5"/>
        <v> </v>
      </c>
    </row>
    <row r="136" spans="1:15" ht="12.75">
      <c r="A136" t="s">
        <v>153</v>
      </c>
      <c r="B136" s="4" t="s">
        <v>27</v>
      </c>
      <c r="C136" s="6" t="str">
        <f t="shared" si="4"/>
        <v> </v>
      </c>
      <c r="D136" s="6"/>
      <c r="E136" s="16">
        <v>680.04</v>
      </c>
      <c r="F136" s="4">
        <v>12</v>
      </c>
      <c r="G136" s="17">
        <v>56.67</v>
      </c>
      <c r="H136" s="19">
        <v>307200</v>
      </c>
      <c r="M136" s="1">
        <f t="shared" si="3"/>
        <v>0</v>
      </c>
      <c r="N136">
        <v>122</v>
      </c>
      <c r="O136" t="str">
        <f t="shared" si="5"/>
        <v> </v>
      </c>
    </row>
    <row r="137" spans="1:15" ht="12.75">
      <c r="A137" t="s">
        <v>154</v>
      </c>
      <c r="B137" s="4" t="s">
        <v>30</v>
      </c>
      <c r="C137" s="6" t="str">
        <f t="shared" si="4"/>
        <v> </v>
      </c>
      <c r="D137" s="6"/>
      <c r="E137" s="16">
        <v>340.02</v>
      </c>
      <c r="F137" s="4">
        <v>6</v>
      </c>
      <c r="G137" s="17">
        <v>56.67</v>
      </c>
      <c r="H137" s="19">
        <v>307200</v>
      </c>
      <c r="M137" s="1">
        <f t="shared" si="3"/>
        <v>0</v>
      </c>
      <c r="N137">
        <v>123</v>
      </c>
      <c r="O137" t="str">
        <f t="shared" si="5"/>
        <v> </v>
      </c>
    </row>
    <row r="138" spans="1:15" ht="12.75">
      <c r="A138" t="s">
        <v>155</v>
      </c>
      <c r="B138" s="4" t="s">
        <v>19</v>
      </c>
      <c r="C138" s="6" t="str">
        <f t="shared" si="4"/>
        <v> </v>
      </c>
      <c r="D138" s="6"/>
      <c r="E138" s="16">
        <v>438.97</v>
      </c>
      <c r="F138" s="4">
        <v>7</v>
      </c>
      <c r="G138" s="17">
        <v>62.71</v>
      </c>
      <c r="H138" s="19">
        <v>306000</v>
      </c>
      <c r="M138" s="1">
        <f t="shared" si="3"/>
        <v>0</v>
      </c>
      <c r="N138">
        <v>124</v>
      </c>
      <c r="O138" t="str">
        <f t="shared" si="5"/>
        <v> </v>
      </c>
    </row>
    <row r="139" spans="1:15" ht="12.75">
      <c r="A139" t="s">
        <v>156</v>
      </c>
      <c r="B139" s="4" t="s">
        <v>19</v>
      </c>
      <c r="C139" s="6" t="str">
        <f t="shared" si="4"/>
        <v> </v>
      </c>
      <c r="D139" s="6"/>
      <c r="E139" s="16">
        <v>902.08</v>
      </c>
      <c r="F139" s="4">
        <v>16</v>
      </c>
      <c r="G139" s="17">
        <v>56.38</v>
      </c>
      <c r="H139" s="19">
        <v>305600</v>
      </c>
      <c r="L139" s="2"/>
      <c r="M139" s="1">
        <f t="shared" si="3"/>
        <v>0</v>
      </c>
      <c r="N139">
        <v>125</v>
      </c>
      <c r="O139" t="str">
        <f t="shared" si="5"/>
        <v> </v>
      </c>
    </row>
    <row r="140" spans="1:15" ht="12.75">
      <c r="A140" t="s">
        <v>157</v>
      </c>
      <c r="B140" s="4" t="s">
        <v>17</v>
      </c>
      <c r="C140" s="6" t="str">
        <f t="shared" si="4"/>
        <v> </v>
      </c>
      <c r="D140" s="6"/>
      <c r="E140" s="16">
        <v>168.99</v>
      </c>
      <c r="F140" s="4">
        <v>3</v>
      </c>
      <c r="G140" s="17">
        <v>56.33</v>
      </c>
      <c r="H140" s="19">
        <v>305400</v>
      </c>
      <c r="M140" s="1">
        <f aca="true" t="shared" si="6" ref="M140:M196">H140*D140</f>
        <v>0</v>
      </c>
      <c r="N140">
        <v>126</v>
      </c>
      <c r="O140" t="str">
        <f t="shared" si="5"/>
        <v> </v>
      </c>
    </row>
    <row r="141" spans="1:15" ht="12.75">
      <c r="A141" t="s">
        <v>158</v>
      </c>
      <c r="B141" s="4" t="s">
        <v>16</v>
      </c>
      <c r="C141" s="6" t="str">
        <f t="shared" si="4"/>
        <v> </v>
      </c>
      <c r="D141" s="6"/>
      <c r="E141" s="16">
        <v>956.93</v>
      </c>
      <c r="F141" s="4">
        <v>17</v>
      </c>
      <c r="G141" s="17">
        <v>56.29</v>
      </c>
      <c r="H141" s="19">
        <v>305200</v>
      </c>
      <c r="M141" s="1">
        <f t="shared" si="6"/>
        <v>0</v>
      </c>
      <c r="N141">
        <v>127</v>
      </c>
      <c r="O141" t="str">
        <f t="shared" si="5"/>
        <v> </v>
      </c>
    </row>
    <row r="142" spans="1:15" ht="12.75">
      <c r="A142" t="s">
        <v>159</v>
      </c>
      <c r="B142" s="4" t="s">
        <v>31</v>
      </c>
      <c r="C142" s="6" t="str">
        <f t="shared" si="4"/>
        <v> </v>
      </c>
      <c r="D142" s="6"/>
      <c r="E142" s="16">
        <v>375</v>
      </c>
      <c r="F142" s="4">
        <v>6</v>
      </c>
      <c r="G142" s="17">
        <v>62.5</v>
      </c>
      <c r="H142" s="19">
        <v>304900</v>
      </c>
      <c r="M142" s="1">
        <f t="shared" si="6"/>
        <v>0</v>
      </c>
      <c r="N142">
        <v>128</v>
      </c>
      <c r="O142" t="str">
        <f t="shared" si="5"/>
        <v> </v>
      </c>
    </row>
    <row r="143" spans="1:15" ht="12.75">
      <c r="A143" t="s">
        <v>160</v>
      </c>
      <c r="B143" s="4" t="s">
        <v>22</v>
      </c>
      <c r="C143" s="6" t="str">
        <f t="shared" si="4"/>
        <v> </v>
      </c>
      <c r="D143" s="6"/>
      <c r="E143" s="16">
        <v>1051.08</v>
      </c>
      <c r="F143" s="4">
        <v>19</v>
      </c>
      <c r="G143" s="17">
        <v>55.32</v>
      </c>
      <c r="H143" s="19">
        <v>299900</v>
      </c>
      <c r="M143" s="1">
        <f t="shared" si="6"/>
        <v>0</v>
      </c>
      <c r="N143">
        <v>129</v>
      </c>
      <c r="O143" t="str">
        <f t="shared" si="5"/>
        <v> </v>
      </c>
    </row>
    <row r="144" spans="1:15" ht="12.75">
      <c r="A144" t="s">
        <v>161</v>
      </c>
      <c r="B144" s="4" t="s">
        <v>17</v>
      </c>
      <c r="C144" s="6" t="str">
        <f aca="true" t="shared" si="7" ref="C144:C207">IF(M144=0," ",RANK(O144,$O$15:$O$390,1))</f>
        <v> </v>
      </c>
      <c r="D144" s="6"/>
      <c r="E144" s="16">
        <v>331.02</v>
      </c>
      <c r="F144" s="4">
        <v>6</v>
      </c>
      <c r="G144" s="17">
        <v>55.17</v>
      </c>
      <c r="H144" s="19">
        <v>299100</v>
      </c>
      <c r="M144" s="1">
        <f t="shared" si="6"/>
        <v>0</v>
      </c>
      <c r="N144">
        <v>130</v>
      </c>
      <c r="O144" t="str">
        <f aca="true" t="shared" si="8" ref="O144:O200">IF(D144=0," ",N144)</f>
        <v> </v>
      </c>
    </row>
    <row r="145" spans="1:15" ht="12.75">
      <c r="A145" t="s">
        <v>162</v>
      </c>
      <c r="B145" s="4" t="s">
        <v>19</v>
      </c>
      <c r="C145" s="6" t="str">
        <f t="shared" si="7"/>
        <v> </v>
      </c>
      <c r="D145" s="6"/>
      <c r="E145" s="16">
        <v>937.04</v>
      </c>
      <c r="F145" s="4">
        <v>17</v>
      </c>
      <c r="G145" s="17">
        <v>55.12</v>
      </c>
      <c r="H145" s="19">
        <v>298800</v>
      </c>
      <c r="M145" s="1">
        <f t="shared" si="6"/>
        <v>0</v>
      </c>
      <c r="N145">
        <v>131</v>
      </c>
      <c r="O145" t="str">
        <f t="shared" si="8"/>
        <v> </v>
      </c>
    </row>
    <row r="146" spans="1:15" ht="12.75">
      <c r="A146" t="s">
        <v>163</v>
      </c>
      <c r="B146" s="4" t="s">
        <v>27</v>
      </c>
      <c r="C146" s="6" t="str">
        <f t="shared" si="7"/>
        <v> </v>
      </c>
      <c r="D146" s="6"/>
      <c r="E146" s="16">
        <v>986.04</v>
      </c>
      <c r="F146" s="4">
        <v>18</v>
      </c>
      <c r="G146" s="17">
        <v>54.78</v>
      </c>
      <c r="H146" s="19">
        <v>297000</v>
      </c>
      <c r="M146" s="1">
        <f t="shared" si="6"/>
        <v>0</v>
      </c>
      <c r="N146">
        <v>132</v>
      </c>
      <c r="O146" t="str">
        <f t="shared" si="8"/>
        <v> </v>
      </c>
    </row>
    <row r="147" spans="1:15" ht="12.75">
      <c r="A147" t="s">
        <v>164</v>
      </c>
      <c r="B147" s="4" t="s">
        <v>23</v>
      </c>
      <c r="C147" s="6" t="str">
        <f t="shared" si="7"/>
        <v> </v>
      </c>
      <c r="D147" s="6"/>
      <c r="E147" s="16">
        <v>438</v>
      </c>
      <c r="F147" s="4">
        <v>8</v>
      </c>
      <c r="G147" s="17">
        <v>54.75</v>
      </c>
      <c r="H147" s="19">
        <v>296800</v>
      </c>
      <c r="M147" s="1">
        <f t="shared" si="6"/>
        <v>0</v>
      </c>
      <c r="N147">
        <v>133</v>
      </c>
      <c r="O147" t="str">
        <f t="shared" si="8"/>
        <v> </v>
      </c>
    </row>
    <row r="148" spans="1:15" ht="12.75">
      <c r="A148" t="s">
        <v>165</v>
      </c>
      <c r="B148" s="4" t="s">
        <v>27</v>
      </c>
      <c r="C148" s="6" t="str">
        <f t="shared" si="7"/>
        <v> </v>
      </c>
      <c r="D148" s="6"/>
      <c r="E148" s="16">
        <v>364.98</v>
      </c>
      <c r="F148" s="4">
        <v>6</v>
      </c>
      <c r="G148" s="17">
        <v>60.83</v>
      </c>
      <c r="H148" s="19">
        <v>296800</v>
      </c>
      <c r="M148" s="1">
        <f t="shared" si="6"/>
        <v>0</v>
      </c>
      <c r="N148">
        <v>134</v>
      </c>
      <c r="O148" t="str">
        <f t="shared" si="8"/>
        <v> </v>
      </c>
    </row>
    <row r="149" spans="1:15" ht="12.75">
      <c r="A149" t="s">
        <v>166</v>
      </c>
      <c r="B149" s="4" t="s">
        <v>25</v>
      </c>
      <c r="C149" s="6" t="str">
        <f t="shared" si="7"/>
        <v> </v>
      </c>
      <c r="D149" s="6"/>
      <c r="E149" s="16">
        <v>706.94</v>
      </c>
      <c r="F149" s="4">
        <v>13</v>
      </c>
      <c r="G149" s="17">
        <v>54.38</v>
      </c>
      <c r="H149" s="19">
        <v>294800</v>
      </c>
      <c r="M149" s="1">
        <f t="shared" si="6"/>
        <v>0</v>
      </c>
      <c r="N149">
        <v>135</v>
      </c>
      <c r="O149" t="str">
        <f t="shared" si="8"/>
        <v> </v>
      </c>
    </row>
    <row r="150" spans="1:15" ht="12.75">
      <c r="A150" t="s">
        <v>167</v>
      </c>
      <c r="B150" s="4" t="s">
        <v>30</v>
      </c>
      <c r="C150" s="6" t="str">
        <f t="shared" si="7"/>
        <v> </v>
      </c>
      <c r="D150" s="6"/>
      <c r="E150" s="16">
        <v>1137.99</v>
      </c>
      <c r="F150" s="4">
        <v>21</v>
      </c>
      <c r="G150" s="17">
        <v>54.19</v>
      </c>
      <c r="H150" s="19">
        <v>293800</v>
      </c>
      <c r="M150" s="1">
        <f t="shared" si="6"/>
        <v>0</v>
      </c>
      <c r="N150">
        <v>136</v>
      </c>
      <c r="O150" t="str">
        <f t="shared" si="8"/>
        <v> </v>
      </c>
    </row>
    <row r="151" spans="1:15" ht="12.75">
      <c r="A151" t="s">
        <v>168</v>
      </c>
      <c r="B151" s="4" t="s">
        <v>25</v>
      </c>
      <c r="C151" s="6" t="str">
        <f t="shared" si="7"/>
        <v> </v>
      </c>
      <c r="D151" s="6"/>
      <c r="E151" s="16">
        <v>337</v>
      </c>
      <c r="F151" s="4">
        <v>5</v>
      </c>
      <c r="G151" s="17">
        <v>67.4</v>
      </c>
      <c r="H151" s="19">
        <v>292300</v>
      </c>
      <c r="M151" s="1">
        <f t="shared" si="6"/>
        <v>0</v>
      </c>
      <c r="N151">
        <v>137</v>
      </c>
      <c r="O151" t="str">
        <f t="shared" si="8"/>
        <v> </v>
      </c>
    </row>
    <row r="152" spans="1:15" ht="12.75">
      <c r="A152" t="s">
        <v>169</v>
      </c>
      <c r="B152" s="4" t="s">
        <v>16</v>
      </c>
      <c r="C152" s="6" t="str">
        <f t="shared" si="7"/>
        <v> </v>
      </c>
      <c r="D152" s="6"/>
      <c r="E152" s="16">
        <v>215</v>
      </c>
      <c r="F152" s="4">
        <v>4</v>
      </c>
      <c r="G152" s="17">
        <v>53.75</v>
      </c>
      <c r="H152" s="19">
        <v>291400</v>
      </c>
      <c r="M152" s="1">
        <f t="shared" si="6"/>
        <v>0</v>
      </c>
      <c r="N152">
        <v>138</v>
      </c>
      <c r="O152" t="str">
        <f t="shared" si="8"/>
        <v> </v>
      </c>
    </row>
    <row r="153" spans="1:15" ht="12.75">
      <c r="A153" t="s">
        <v>170</v>
      </c>
      <c r="B153" s="4" t="s">
        <v>29</v>
      </c>
      <c r="C153" s="6" t="str">
        <f t="shared" si="7"/>
        <v> </v>
      </c>
      <c r="D153" s="6"/>
      <c r="E153" s="16">
        <v>482.04</v>
      </c>
      <c r="F153" s="4">
        <v>9</v>
      </c>
      <c r="G153" s="17">
        <v>53.56</v>
      </c>
      <c r="H153" s="19">
        <v>290300</v>
      </c>
      <c r="M153" s="1">
        <f t="shared" si="6"/>
        <v>0</v>
      </c>
      <c r="N153">
        <v>139</v>
      </c>
      <c r="O153" t="str">
        <f t="shared" si="8"/>
        <v> </v>
      </c>
    </row>
    <row r="154" spans="1:15" ht="12.75">
      <c r="A154" t="s">
        <v>171</v>
      </c>
      <c r="B154" s="4" t="s">
        <v>18</v>
      </c>
      <c r="C154" s="6" t="str">
        <f t="shared" si="7"/>
        <v> </v>
      </c>
      <c r="D154" s="6"/>
      <c r="E154" s="16">
        <v>428</v>
      </c>
      <c r="F154" s="4">
        <v>8</v>
      </c>
      <c r="G154" s="17">
        <v>53.5</v>
      </c>
      <c r="H154" s="19">
        <v>290000</v>
      </c>
      <c r="M154" s="1">
        <f t="shared" si="6"/>
        <v>0</v>
      </c>
      <c r="N154">
        <v>140</v>
      </c>
      <c r="O154" t="str">
        <f t="shared" si="8"/>
        <v> </v>
      </c>
    </row>
    <row r="155" spans="1:15" ht="12.75">
      <c r="A155" t="s">
        <v>172</v>
      </c>
      <c r="B155" s="4" t="s">
        <v>21</v>
      </c>
      <c r="C155" s="6" t="str">
        <f t="shared" si="7"/>
        <v> </v>
      </c>
      <c r="D155" s="6"/>
      <c r="E155" s="16">
        <v>955.98</v>
      </c>
      <c r="F155" s="4">
        <v>18</v>
      </c>
      <c r="G155" s="17">
        <v>53.11</v>
      </c>
      <c r="H155" s="19">
        <v>287900</v>
      </c>
      <c r="M155" s="1">
        <f t="shared" si="6"/>
        <v>0</v>
      </c>
      <c r="N155">
        <v>141</v>
      </c>
      <c r="O155" t="str">
        <f t="shared" si="8"/>
        <v> </v>
      </c>
    </row>
    <row r="156" spans="1:15" ht="12.75">
      <c r="A156" t="s">
        <v>173</v>
      </c>
      <c r="B156" s="4" t="s">
        <v>21</v>
      </c>
      <c r="C156" s="6" t="str">
        <f t="shared" si="7"/>
        <v> </v>
      </c>
      <c r="D156" s="6"/>
      <c r="E156" s="16">
        <v>689</v>
      </c>
      <c r="F156" s="4">
        <v>13</v>
      </c>
      <c r="G156" s="17">
        <v>53</v>
      </c>
      <c r="H156" s="19">
        <v>287300</v>
      </c>
      <c r="M156" s="1">
        <f t="shared" si="6"/>
        <v>0</v>
      </c>
      <c r="N156">
        <v>142</v>
      </c>
      <c r="O156" t="str">
        <f t="shared" si="8"/>
        <v> </v>
      </c>
    </row>
    <row r="157" spans="1:15" ht="12.75">
      <c r="A157" t="s">
        <v>174</v>
      </c>
      <c r="B157" s="4" t="s">
        <v>29</v>
      </c>
      <c r="C157" s="6" t="str">
        <f t="shared" si="7"/>
        <v> </v>
      </c>
      <c r="D157" s="6"/>
      <c r="E157" s="16">
        <v>371</v>
      </c>
      <c r="F157" s="4">
        <v>7</v>
      </c>
      <c r="G157" s="17">
        <v>53</v>
      </c>
      <c r="H157" s="19">
        <v>287300</v>
      </c>
      <c r="M157" s="1">
        <f t="shared" si="6"/>
        <v>0</v>
      </c>
      <c r="N157">
        <v>143</v>
      </c>
      <c r="O157" t="str">
        <f t="shared" si="8"/>
        <v> </v>
      </c>
    </row>
    <row r="158" spans="1:15" ht="12.75">
      <c r="A158" t="s">
        <v>175</v>
      </c>
      <c r="B158" s="4" t="s">
        <v>16</v>
      </c>
      <c r="C158" s="6" t="str">
        <f t="shared" si="7"/>
        <v> </v>
      </c>
      <c r="D158" s="6"/>
      <c r="E158" s="16">
        <v>294</v>
      </c>
      <c r="F158" s="4">
        <v>5</v>
      </c>
      <c r="G158" s="17">
        <v>58.8</v>
      </c>
      <c r="H158" s="19">
        <v>286900</v>
      </c>
      <c r="M158" s="1">
        <f t="shared" si="6"/>
        <v>0</v>
      </c>
      <c r="N158">
        <v>144</v>
      </c>
      <c r="O158" t="str">
        <f t="shared" si="8"/>
        <v> </v>
      </c>
    </row>
    <row r="159" spans="1:15" ht="12.75">
      <c r="A159" t="s">
        <v>176</v>
      </c>
      <c r="B159" s="4" t="s">
        <v>28</v>
      </c>
      <c r="C159" s="6" t="str">
        <f t="shared" si="7"/>
        <v> </v>
      </c>
      <c r="D159" s="6"/>
      <c r="E159" s="16">
        <v>471.96</v>
      </c>
      <c r="F159" s="4">
        <v>9</v>
      </c>
      <c r="G159" s="17">
        <v>52.44</v>
      </c>
      <c r="H159" s="19">
        <v>284300</v>
      </c>
      <c r="M159" s="1">
        <f t="shared" si="6"/>
        <v>0</v>
      </c>
      <c r="N159">
        <v>145</v>
      </c>
      <c r="O159" t="str">
        <f t="shared" si="8"/>
        <v> </v>
      </c>
    </row>
    <row r="160" spans="1:15" ht="12.75">
      <c r="A160" t="s">
        <v>177</v>
      </c>
      <c r="B160" s="4" t="s">
        <v>28</v>
      </c>
      <c r="C160" s="6" t="str">
        <f t="shared" si="7"/>
        <v> </v>
      </c>
      <c r="D160" s="6"/>
      <c r="E160" s="16">
        <v>149</v>
      </c>
      <c r="F160" s="4">
        <v>2</v>
      </c>
      <c r="G160" s="17">
        <v>74.5</v>
      </c>
      <c r="H160" s="19">
        <v>282700</v>
      </c>
      <c r="M160" s="1">
        <f t="shared" si="6"/>
        <v>0</v>
      </c>
      <c r="N160">
        <v>146</v>
      </c>
      <c r="O160" t="str">
        <f t="shared" si="8"/>
        <v> </v>
      </c>
    </row>
    <row r="161" spans="1:15" ht="12.75">
      <c r="A161" t="s">
        <v>178</v>
      </c>
      <c r="B161" s="4" t="s">
        <v>23</v>
      </c>
      <c r="C161" s="6" t="str">
        <f t="shared" si="7"/>
        <v> </v>
      </c>
      <c r="D161" s="6"/>
      <c r="E161" s="16">
        <v>363.02</v>
      </c>
      <c r="F161" s="4">
        <v>7</v>
      </c>
      <c r="G161" s="17">
        <v>51.86</v>
      </c>
      <c r="H161" s="19">
        <v>281100</v>
      </c>
      <c r="M161" s="1">
        <f t="shared" si="6"/>
        <v>0</v>
      </c>
      <c r="N161">
        <v>147</v>
      </c>
      <c r="O161" t="str">
        <f t="shared" si="8"/>
        <v> </v>
      </c>
    </row>
    <row r="162" spans="1:15" ht="12.75">
      <c r="A162" t="s">
        <v>179</v>
      </c>
      <c r="B162" s="4" t="s">
        <v>16</v>
      </c>
      <c r="C162" s="6" t="str">
        <f t="shared" si="7"/>
        <v> </v>
      </c>
      <c r="D162" s="6"/>
      <c r="E162" s="16">
        <v>323</v>
      </c>
      <c r="F162" s="4">
        <v>5</v>
      </c>
      <c r="G162" s="17">
        <v>64.6</v>
      </c>
      <c r="H162" s="19">
        <v>280200</v>
      </c>
      <c r="M162" s="1">
        <f t="shared" si="6"/>
        <v>0</v>
      </c>
      <c r="N162">
        <v>148</v>
      </c>
      <c r="O162" t="str">
        <f t="shared" si="8"/>
        <v> </v>
      </c>
    </row>
    <row r="163" spans="1:15" ht="12.75">
      <c r="A163" t="s">
        <v>180</v>
      </c>
      <c r="B163" s="4" t="s">
        <v>309</v>
      </c>
      <c r="C163" s="6" t="str">
        <f t="shared" si="7"/>
        <v> </v>
      </c>
      <c r="D163" s="6"/>
      <c r="E163" s="16">
        <v>155.01</v>
      </c>
      <c r="F163" s="4">
        <v>3</v>
      </c>
      <c r="G163" s="17">
        <v>51.67</v>
      </c>
      <c r="H163" s="19">
        <v>280100</v>
      </c>
      <c r="M163" s="1">
        <f t="shared" si="6"/>
        <v>0</v>
      </c>
      <c r="N163">
        <v>149</v>
      </c>
      <c r="O163" t="str">
        <f t="shared" si="8"/>
        <v> </v>
      </c>
    </row>
    <row r="164" spans="1:15" ht="12.75">
      <c r="A164" t="s">
        <v>181</v>
      </c>
      <c r="B164" s="4" t="s">
        <v>26</v>
      </c>
      <c r="C164" s="6" t="str">
        <f t="shared" si="7"/>
        <v> </v>
      </c>
      <c r="D164" s="6"/>
      <c r="E164" s="16">
        <v>1033</v>
      </c>
      <c r="F164" s="4">
        <v>20</v>
      </c>
      <c r="G164" s="17">
        <v>51.65</v>
      </c>
      <c r="H164" s="19">
        <v>280000</v>
      </c>
      <c r="L164" s="2"/>
      <c r="M164" s="1">
        <f t="shared" si="6"/>
        <v>0</v>
      </c>
      <c r="N164">
        <v>150</v>
      </c>
      <c r="O164" t="str">
        <f t="shared" si="8"/>
        <v> </v>
      </c>
    </row>
    <row r="165" spans="1:15" ht="12.75">
      <c r="A165" t="s">
        <v>182</v>
      </c>
      <c r="B165" s="4" t="s">
        <v>31</v>
      </c>
      <c r="C165" s="6" t="str">
        <f t="shared" si="7"/>
        <v> </v>
      </c>
      <c r="D165" s="6"/>
      <c r="E165" s="16">
        <v>411.04</v>
      </c>
      <c r="F165" s="4">
        <v>8</v>
      </c>
      <c r="G165" s="17">
        <v>51.38</v>
      </c>
      <c r="H165" s="19">
        <v>278500</v>
      </c>
      <c r="M165" s="1">
        <f t="shared" si="6"/>
        <v>0</v>
      </c>
      <c r="N165">
        <v>151</v>
      </c>
      <c r="O165" t="str">
        <f t="shared" si="8"/>
        <v> </v>
      </c>
    </row>
    <row r="166" spans="1:15" ht="12.75">
      <c r="A166" t="s">
        <v>183</v>
      </c>
      <c r="B166" s="4" t="s">
        <v>29</v>
      </c>
      <c r="C166" s="6" t="str">
        <f t="shared" si="7"/>
        <v> </v>
      </c>
      <c r="D166" s="6"/>
      <c r="E166" s="16">
        <v>769.9499999999999</v>
      </c>
      <c r="F166" s="4">
        <v>15</v>
      </c>
      <c r="G166" s="17">
        <v>51.33</v>
      </c>
      <c r="H166" s="19">
        <v>278300</v>
      </c>
      <c r="L166" s="2"/>
      <c r="M166" s="1">
        <f t="shared" si="6"/>
        <v>0</v>
      </c>
      <c r="N166">
        <v>152</v>
      </c>
      <c r="O166" t="str">
        <f t="shared" si="8"/>
        <v> </v>
      </c>
    </row>
    <row r="167" spans="1:15" ht="12.75">
      <c r="A167" t="s">
        <v>184</v>
      </c>
      <c r="B167" s="4" t="s">
        <v>25</v>
      </c>
      <c r="C167" s="6" t="str">
        <f t="shared" si="7"/>
        <v> </v>
      </c>
      <c r="D167" s="6"/>
      <c r="E167" s="16">
        <v>562.98</v>
      </c>
      <c r="F167" s="4">
        <v>11</v>
      </c>
      <c r="G167" s="17">
        <v>51.18</v>
      </c>
      <c r="H167" s="19">
        <v>277500</v>
      </c>
      <c r="L167" s="2"/>
      <c r="M167" s="1">
        <f t="shared" si="6"/>
        <v>0</v>
      </c>
      <c r="N167">
        <v>153</v>
      </c>
      <c r="O167" t="str">
        <f t="shared" si="8"/>
        <v> </v>
      </c>
    </row>
    <row r="168" spans="1:15" ht="12.75">
      <c r="A168" t="s">
        <v>185</v>
      </c>
      <c r="B168" s="4" t="s">
        <v>28</v>
      </c>
      <c r="C168" s="6" t="str">
        <f t="shared" si="7"/>
        <v> </v>
      </c>
      <c r="D168" s="6"/>
      <c r="E168" s="16">
        <v>459</v>
      </c>
      <c r="F168" s="4">
        <v>9</v>
      </c>
      <c r="G168" s="17">
        <v>51</v>
      </c>
      <c r="H168" s="19">
        <v>276500</v>
      </c>
      <c r="L168" s="2"/>
      <c r="M168" s="1">
        <f t="shared" si="6"/>
        <v>0</v>
      </c>
      <c r="N168">
        <v>154</v>
      </c>
      <c r="O168" t="str">
        <f t="shared" si="8"/>
        <v> </v>
      </c>
    </row>
    <row r="169" spans="1:15" ht="12.75">
      <c r="A169" t="s">
        <v>186</v>
      </c>
      <c r="B169" s="4" t="s">
        <v>18</v>
      </c>
      <c r="C169" s="6" t="str">
        <f t="shared" si="7"/>
        <v> </v>
      </c>
      <c r="D169" s="6"/>
      <c r="E169" s="16">
        <v>255</v>
      </c>
      <c r="F169" s="4">
        <v>4</v>
      </c>
      <c r="G169" s="17">
        <v>63.75</v>
      </c>
      <c r="H169" s="19">
        <v>276500</v>
      </c>
      <c r="M169" s="1">
        <f t="shared" si="6"/>
        <v>0</v>
      </c>
      <c r="N169">
        <v>155</v>
      </c>
      <c r="O169" t="str">
        <f t="shared" si="8"/>
        <v> </v>
      </c>
    </row>
    <row r="170" spans="1:15" ht="12.75">
      <c r="A170" t="s">
        <v>187</v>
      </c>
      <c r="B170" s="4" t="s">
        <v>16</v>
      </c>
      <c r="C170" s="6" t="str">
        <f t="shared" si="7"/>
        <v> </v>
      </c>
      <c r="D170" s="6"/>
      <c r="E170" s="16">
        <v>815.04</v>
      </c>
      <c r="F170" s="4">
        <v>16</v>
      </c>
      <c r="G170" s="17">
        <v>50.94</v>
      </c>
      <c r="H170" s="19">
        <v>276100</v>
      </c>
      <c r="M170" s="1">
        <f t="shared" si="6"/>
        <v>0</v>
      </c>
      <c r="N170">
        <v>156</v>
      </c>
      <c r="O170" t="str">
        <f t="shared" si="8"/>
        <v> </v>
      </c>
    </row>
    <row r="171" spans="1:15" ht="12.75">
      <c r="A171" t="s">
        <v>188</v>
      </c>
      <c r="B171" s="4" t="s">
        <v>24</v>
      </c>
      <c r="C171" s="6" t="str">
        <f t="shared" si="7"/>
        <v> </v>
      </c>
      <c r="D171" s="6"/>
      <c r="E171" s="16">
        <v>202</v>
      </c>
      <c r="F171" s="4">
        <v>4</v>
      </c>
      <c r="G171" s="17">
        <v>50.5</v>
      </c>
      <c r="H171" s="19">
        <v>273800</v>
      </c>
      <c r="L171" s="2"/>
      <c r="M171" s="1">
        <f t="shared" si="6"/>
        <v>0</v>
      </c>
      <c r="N171">
        <v>157</v>
      </c>
      <c r="O171" t="str">
        <f t="shared" si="8"/>
        <v> </v>
      </c>
    </row>
    <row r="172" spans="1:15" ht="12.75">
      <c r="A172" t="s">
        <v>189</v>
      </c>
      <c r="B172" s="4" t="s">
        <v>20</v>
      </c>
      <c r="C172" s="6" t="str">
        <f t="shared" si="7"/>
        <v> </v>
      </c>
      <c r="D172" s="6"/>
      <c r="E172" s="16">
        <v>804.96</v>
      </c>
      <c r="F172" s="4">
        <v>16</v>
      </c>
      <c r="G172" s="17">
        <v>50.31</v>
      </c>
      <c r="H172" s="19">
        <v>272700</v>
      </c>
      <c r="L172" s="2"/>
      <c r="M172" s="1">
        <f t="shared" si="6"/>
        <v>0</v>
      </c>
      <c r="N172">
        <v>158</v>
      </c>
      <c r="O172" t="str">
        <f t="shared" si="8"/>
        <v> </v>
      </c>
    </row>
    <row r="173" spans="1:15" ht="12.75">
      <c r="A173" t="s">
        <v>190</v>
      </c>
      <c r="B173" s="4" t="s">
        <v>20</v>
      </c>
      <c r="C173" s="6" t="str">
        <f t="shared" si="7"/>
        <v> </v>
      </c>
      <c r="D173" s="6"/>
      <c r="E173" s="16">
        <v>700.98</v>
      </c>
      <c r="F173" s="4">
        <v>14</v>
      </c>
      <c r="G173" s="17">
        <v>50.07</v>
      </c>
      <c r="H173" s="19">
        <v>271400</v>
      </c>
      <c r="M173" s="1">
        <f t="shared" si="6"/>
        <v>0</v>
      </c>
      <c r="N173">
        <v>159</v>
      </c>
      <c r="O173" t="str">
        <f t="shared" si="8"/>
        <v> </v>
      </c>
    </row>
    <row r="174" spans="1:15" ht="12.75">
      <c r="A174" t="s">
        <v>191</v>
      </c>
      <c r="B174" s="4" t="s">
        <v>29</v>
      </c>
      <c r="C174" s="6" t="str">
        <f t="shared" si="7"/>
        <v> </v>
      </c>
      <c r="D174" s="6"/>
      <c r="E174" s="16">
        <v>298.98</v>
      </c>
      <c r="F174" s="4">
        <v>6</v>
      </c>
      <c r="G174" s="17">
        <v>49.83</v>
      </c>
      <c r="H174" s="19">
        <v>270100</v>
      </c>
      <c r="L174" s="2"/>
      <c r="M174" s="1">
        <f t="shared" si="6"/>
        <v>0</v>
      </c>
      <c r="N174">
        <v>160</v>
      </c>
      <c r="O174" t="str">
        <f t="shared" si="8"/>
        <v> </v>
      </c>
    </row>
    <row r="175" spans="1:15" ht="12.75">
      <c r="A175" t="s">
        <v>192</v>
      </c>
      <c r="B175" s="4" t="s">
        <v>19</v>
      </c>
      <c r="C175" s="6" t="str">
        <f t="shared" si="7"/>
        <v> </v>
      </c>
      <c r="D175" s="6"/>
      <c r="E175" s="16">
        <v>149.01</v>
      </c>
      <c r="F175" s="4">
        <v>3</v>
      </c>
      <c r="G175" s="17">
        <v>49.67</v>
      </c>
      <c r="H175" s="19">
        <v>269200</v>
      </c>
      <c r="M175" s="1">
        <f t="shared" si="6"/>
        <v>0</v>
      </c>
      <c r="N175">
        <v>161</v>
      </c>
      <c r="O175" t="str">
        <f t="shared" si="8"/>
        <v> </v>
      </c>
    </row>
    <row r="176" spans="1:15" ht="12.75">
      <c r="A176" t="s">
        <v>193</v>
      </c>
      <c r="B176" s="4" t="s">
        <v>18</v>
      </c>
      <c r="C176" s="6" t="str">
        <f t="shared" si="7"/>
        <v> </v>
      </c>
      <c r="D176" s="6"/>
      <c r="E176" s="16">
        <v>345.03</v>
      </c>
      <c r="F176" s="4">
        <v>7</v>
      </c>
      <c r="G176" s="17">
        <v>49.29</v>
      </c>
      <c r="H176" s="19">
        <v>267200</v>
      </c>
      <c r="M176" s="1">
        <f t="shared" si="6"/>
        <v>0</v>
      </c>
      <c r="N176">
        <v>162</v>
      </c>
      <c r="O176" t="str">
        <f t="shared" si="8"/>
        <v> </v>
      </c>
    </row>
    <row r="177" spans="1:15" ht="12.75">
      <c r="A177" t="s">
        <v>194</v>
      </c>
      <c r="B177" s="4" t="s">
        <v>31</v>
      </c>
      <c r="C177" s="6" t="str">
        <f t="shared" si="7"/>
        <v> </v>
      </c>
      <c r="D177" s="6"/>
      <c r="E177" s="16">
        <v>867.96</v>
      </c>
      <c r="F177" s="4">
        <v>18</v>
      </c>
      <c r="G177" s="17">
        <v>48.22</v>
      </c>
      <c r="H177" s="19">
        <v>261400</v>
      </c>
      <c r="M177" s="1">
        <f t="shared" si="6"/>
        <v>0</v>
      </c>
      <c r="N177">
        <v>163</v>
      </c>
      <c r="O177" t="str">
        <f t="shared" si="8"/>
        <v> </v>
      </c>
    </row>
    <row r="178" spans="1:15" ht="12.75">
      <c r="A178" t="s">
        <v>195</v>
      </c>
      <c r="B178" s="4" t="s">
        <v>29</v>
      </c>
      <c r="C178" s="6" t="str">
        <f t="shared" si="7"/>
        <v> </v>
      </c>
      <c r="D178" s="6"/>
      <c r="E178" s="16">
        <v>240</v>
      </c>
      <c r="F178" s="4">
        <v>4</v>
      </c>
      <c r="G178" s="17">
        <v>60</v>
      </c>
      <c r="H178" s="19">
        <v>260200</v>
      </c>
      <c r="M178" s="1">
        <f t="shared" si="6"/>
        <v>0</v>
      </c>
      <c r="N178">
        <v>164</v>
      </c>
      <c r="O178" t="str">
        <f t="shared" si="8"/>
        <v> </v>
      </c>
    </row>
    <row r="179" spans="1:15" ht="12.75">
      <c r="A179" t="s">
        <v>196</v>
      </c>
      <c r="B179" s="4" t="s">
        <v>19</v>
      </c>
      <c r="C179" s="6" t="str">
        <f t="shared" si="7"/>
        <v> </v>
      </c>
      <c r="D179" s="6"/>
      <c r="E179" s="16">
        <v>383.04</v>
      </c>
      <c r="F179" s="4">
        <v>8</v>
      </c>
      <c r="G179" s="17">
        <v>47.88</v>
      </c>
      <c r="H179" s="19">
        <v>259500</v>
      </c>
      <c r="M179" s="1">
        <f t="shared" si="6"/>
        <v>0</v>
      </c>
      <c r="N179">
        <v>165</v>
      </c>
      <c r="O179" t="str">
        <f t="shared" si="8"/>
        <v> </v>
      </c>
    </row>
    <row r="180" spans="1:15" ht="12.75">
      <c r="A180" t="s">
        <v>197</v>
      </c>
      <c r="B180" s="4" t="s">
        <v>17</v>
      </c>
      <c r="C180" s="6" t="str">
        <f t="shared" si="7"/>
        <v> </v>
      </c>
      <c r="D180" s="6"/>
      <c r="E180" s="16">
        <v>478</v>
      </c>
      <c r="F180" s="4">
        <v>10</v>
      </c>
      <c r="G180" s="17">
        <v>47.8</v>
      </c>
      <c r="H180" s="19">
        <v>259100</v>
      </c>
      <c r="M180" s="1">
        <f t="shared" si="6"/>
        <v>0</v>
      </c>
      <c r="N180">
        <v>166</v>
      </c>
      <c r="O180" t="str">
        <f t="shared" si="8"/>
        <v> </v>
      </c>
    </row>
    <row r="181" spans="1:15" ht="12.75">
      <c r="A181" t="s">
        <v>198</v>
      </c>
      <c r="B181" s="4" t="s">
        <v>29</v>
      </c>
      <c r="C181" s="6" t="str">
        <f t="shared" si="7"/>
        <v> </v>
      </c>
      <c r="D181" s="6"/>
      <c r="E181" s="16">
        <v>378</v>
      </c>
      <c r="F181" s="4">
        <v>8</v>
      </c>
      <c r="G181" s="17">
        <v>47.25</v>
      </c>
      <c r="H181" s="19">
        <v>256100</v>
      </c>
      <c r="M181" s="1">
        <f t="shared" si="6"/>
        <v>0</v>
      </c>
      <c r="N181">
        <v>167</v>
      </c>
      <c r="O181" t="str">
        <f t="shared" si="8"/>
        <v> </v>
      </c>
    </row>
    <row r="182" spans="1:15" ht="12.75">
      <c r="A182" t="s">
        <v>199</v>
      </c>
      <c r="B182" s="4" t="s">
        <v>17</v>
      </c>
      <c r="C182" s="6" t="str">
        <f t="shared" si="7"/>
        <v> </v>
      </c>
      <c r="D182" s="6"/>
      <c r="E182" s="16">
        <v>279</v>
      </c>
      <c r="F182" s="4">
        <v>6</v>
      </c>
      <c r="G182" s="17">
        <v>46.5</v>
      </c>
      <c r="H182" s="19">
        <v>252100</v>
      </c>
      <c r="M182" s="1">
        <f t="shared" si="6"/>
        <v>0</v>
      </c>
      <c r="N182">
        <v>168</v>
      </c>
      <c r="O182" t="str">
        <f t="shared" si="8"/>
        <v> </v>
      </c>
    </row>
    <row r="183" spans="1:15" ht="12.75">
      <c r="A183" t="s">
        <v>200</v>
      </c>
      <c r="B183" s="4" t="s">
        <v>29</v>
      </c>
      <c r="C183" s="6" t="str">
        <f t="shared" si="7"/>
        <v> </v>
      </c>
      <c r="D183" s="6"/>
      <c r="E183" s="16">
        <v>595.01</v>
      </c>
      <c r="F183" s="4">
        <v>13</v>
      </c>
      <c r="G183" s="17">
        <v>45.77</v>
      </c>
      <c r="H183" s="19">
        <v>248100</v>
      </c>
      <c r="M183" s="1">
        <f t="shared" si="6"/>
        <v>0</v>
      </c>
      <c r="N183">
        <v>169</v>
      </c>
      <c r="O183" t="str">
        <f t="shared" si="8"/>
        <v> </v>
      </c>
    </row>
    <row r="184" spans="1:15" ht="12.75">
      <c r="A184" t="s">
        <v>201</v>
      </c>
      <c r="B184" s="4" t="s">
        <v>26</v>
      </c>
      <c r="C184" s="6" t="str">
        <f t="shared" si="7"/>
        <v> </v>
      </c>
      <c r="D184" s="6"/>
      <c r="E184" s="16">
        <v>112</v>
      </c>
      <c r="F184" s="4">
        <v>2</v>
      </c>
      <c r="G184" s="17">
        <v>56</v>
      </c>
      <c r="H184" s="19">
        <v>242900</v>
      </c>
      <c r="M184" s="1">
        <f t="shared" si="6"/>
        <v>0</v>
      </c>
      <c r="N184">
        <v>170</v>
      </c>
      <c r="O184" t="str">
        <f t="shared" si="8"/>
        <v> </v>
      </c>
    </row>
    <row r="185" spans="1:15" ht="12.75">
      <c r="A185" t="s">
        <v>202</v>
      </c>
      <c r="B185" s="4" t="s">
        <v>22</v>
      </c>
      <c r="C185" s="6" t="str">
        <f t="shared" si="7"/>
        <v> </v>
      </c>
      <c r="D185" s="6"/>
      <c r="E185" s="16">
        <v>625.94</v>
      </c>
      <c r="F185" s="4">
        <v>14</v>
      </c>
      <c r="G185" s="17">
        <v>44.71</v>
      </c>
      <c r="H185" s="19">
        <v>242400</v>
      </c>
      <c r="M185" s="1">
        <f t="shared" si="6"/>
        <v>0</v>
      </c>
      <c r="N185">
        <v>171</v>
      </c>
      <c r="O185" t="str">
        <f t="shared" si="8"/>
        <v> </v>
      </c>
    </row>
    <row r="186" spans="1:15" ht="12.75">
      <c r="A186" t="s">
        <v>203</v>
      </c>
      <c r="B186" s="4" t="s">
        <v>16</v>
      </c>
      <c r="C186" s="6" t="str">
        <f t="shared" si="7"/>
        <v> </v>
      </c>
      <c r="D186" s="6"/>
      <c r="E186" s="16">
        <v>265.02</v>
      </c>
      <c r="F186" s="4">
        <v>6</v>
      </c>
      <c r="G186" s="17">
        <v>44.17</v>
      </c>
      <c r="H186" s="19">
        <v>239400</v>
      </c>
      <c r="M186" s="1">
        <f t="shared" si="6"/>
        <v>0</v>
      </c>
      <c r="N186">
        <v>172</v>
      </c>
      <c r="O186" t="str">
        <f t="shared" si="8"/>
        <v> </v>
      </c>
    </row>
    <row r="187" spans="1:15" ht="12.75">
      <c r="A187" t="s">
        <v>204</v>
      </c>
      <c r="B187" s="4" t="s">
        <v>30</v>
      </c>
      <c r="C187" s="6" t="str">
        <f t="shared" si="7"/>
        <v> </v>
      </c>
      <c r="D187" s="6"/>
      <c r="E187" s="16">
        <v>256.98</v>
      </c>
      <c r="F187" s="4">
        <v>6</v>
      </c>
      <c r="G187" s="17">
        <v>42.83</v>
      </c>
      <c r="H187" s="19">
        <v>232200</v>
      </c>
      <c r="M187" s="1">
        <f t="shared" si="6"/>
        <v>0</v>
      </c>
      <c r="N187">
        <v>173</v>
      </c>
      <c r="O187" t="str">
        <f t="shared" si="8"/>
        <v> </v>
      </c>
    </row>
    <row r="188" spans="1:15" ht="12.75">
      <c r="A188" t="s">
        <v>205</v>
      </c>
      <c r="B188" s="4" t="s">
        <v>15</v>
      </c>
      <c r="C188" s="6" t="str">
        <f t="shared" si="7"/>
        <v> </v>
      </c>
      <c r="D188" s="6"/>
      <c r="E188" s="16">
        <v>122</v>
      </c>
      <c r="F188" s="4">
        <v>2</v>
      </c>
      <c r="G188" s="17">
        <v>61</v>
      </c>
      <c r="H188" s="19">
        <v>231500</v>
      </c>
      <c r="M188" s="1">
        <f t="shared" si="6"/>
        <v>0</v>
      </c>
      <c r="N188">
        <v>174</v>
      </c>
      <c r="O188" t="str">
        <f t="shared" si="8"/>
        <v> </v>
      </c>
    </row>
    <row r="189" spans="1:15" ht="12.75">
      <c r="A189" t="s">
        <v>206</v>
      </c>
      <c r="B189" s="4" t="s">
        <v>19</v>
      </c>
      <c r="C189" s="6" t="str">
        <f t="shared" si="7"/>
        <v> </v>
      </c>
      <c r="D189" s="6"/>
      <c r="E189" s="16">
        <v>170</v>
      </c>
      <c r="F189" s="4">
        <v>4</v>
      </c>
      <c r="G189" s="17">
        <v>42.5</v>
      </c>
      <c r="H189" s="19">
        <v>230400</v>
      </c>
      <c r="M189" s="1">
        <f t="shared" si="6"/>
        <v>0</v>
      </c>
      <c r="N189">
        <v>175</v>
      </c>
      <c r="O189" t="str">
        <f t="shared" si="8"/>
        <v> </v>
      </c>
    </row>
    <row r="190" spans="1:15" ht="12.75">
      <c r="A190" t="s">
        <v>207</v>
      </c>
      <c r="B190" s="4" t="s">
        <v>19</v>
      </c>
      <c r="C190" s="6" t="str">
        <f t="shared" si="7"/>
        <v> </v>
      </c>
      <c r="D190" s="6"/>
      <c r="E190" s="16">
        <v>0</v>
      </c>
      <c r="F190" s="4">
        <v>0</v>
      </c>
      <c r="G190" s="18">
        <v>0</v>
      </c>
      <c r="H190" s="19">
        <v>230300</v>
      </c>
      <c r="M190" s="1">
        <f t="shared" si="6"/>
        <v>0</v>
      </c>
      <c r="N190">
        <v>176</v>
      </c>
      <c r="O190" t="str">
        <f t="shared" si="8"/>
        <v> </v>
      </c>
    </row>
    <row r="191" spans="1:15" ht="12.75">
      <c r="A191" t="s">
        <v>208</v>
      </c>
      <c r="B191" s="4" t="s">
        <v>28</v>
      </c>
      <c r="C191" s="6" t="str">
        <f t="shared" si="7"/>
        <v> </v>
      </c>
      <c r="D191" s="6"/>
      <c r="E191" s="16">
        <v>212</v>
      </c>
      <c r="F191" s="4">
        <v>5</v>
      </c>
      <c r="G191" s="17">
        <v>42.4</v>
      </c>
      <c r="H191" s="19">
        <v>229900</v>
      </c>
      <c r="M191" s="1">
        <f t="shared" si="6"/>
        <v>0</v>
      </c>
      <c r="N191">
        <v>177</v>
      </c>
      <c r="O191" t="str">
        <f t="shared" si="8"/>
        <v> </v>
      </c>
    </row>
    <row r="192" spans="1:15" ht="12.75">
      <c r="A192" t="s">
        <v>209</v>
      </c>
      <c r="B192" s="4" t="s">
        <v>16</v>
      </c>
      <c r="C192" s="6" t="str">
        <f t="shared" si="7"/>
        <v> </v>
      </c>
      <c r="D192" s="6"/>
      <c r="E192" s="16">
        <v>60</v>
      </c>
      <c r="F192" s="4">
        <v>1</v>
      </c>
      <c r="G192" s="17">
        <v>60</v>
      </c>
      <c r="H192" s="19">
        <v>227700</v>
      </c>
      <c r="L192" s="2"/>
      <c r="M192" s="1">
        <f t="shared" si="6"/>
        <v>0</v>
      </c>
      <c r="N192">
        <v>178</v>
      </c>
      <c r="O192" t="str">
        <f t="shared" si="8"/>
        <v> </v>
      </c>
    </row>
    <row r="193" spans="1:15" ht="12.75">
      <c r="A193" t="s">
        <v>210</v>
      </c>
      <c r="B193" s="4" t="s">
        <v>31</v>
      </c>
      <c r="C193" s="6" t="str">
        <f t="shared" si="7"/>
        <v> </v>
      </c>
      <c r="D193" s="6"/>
      <c r="E193" s="16">
        <v>416</v>
      </c>
      <c r="F193" s="4">
        <v>10</v>
      </c>
      <c r="G193" s="17">
        <v>41.6</v>
      </c>
      <c r="H193" s="19">
        <v>225500</v>
      </c>
      <c r="M193" s="1">
        <f t="shared" si="6"/>
        <v>0</v>
      </c>
      <c r="N193">
        <v>179</v>
      </c>
      <c r="O193" t="str">
        <f t="shared" si="8"/>
        <v> </v>
      </c>
    </row>
    <row r="194" spans="1:15" ht="12.75">
      <c r="A194" t="s">
        <v>211</v>
      </c>
      <c r="B194" s="4" t="s">
        <v>22</v>
      </c>
      <c r="C194" s="6" t="str">
        <f t="shared" si="7"/>
        <v> </v>
      </c>
      <c r="D194" s="6"/>
      <c r="E194" s="16">
        <v>322</v>
      </c>
      <c r="F194" s="4">
        <v>8</v>
      </c>
      <c r="G194" s="17">
        <v>40.25</v>
      </c>
      <c r="H194" s="19">
        <v>218200</v>
      </c>
      <c r="M194" s="1">
        <f t="shared" si="6"/>
        <v>0</v>
      </c>
      <c r="N194">
        <v>180</v>
      </c>
      <c r="O194" t="str">
        <f t="shared" si="8"/>
        <v> </v>
      </c>
    </row>
    <row r="195" spans="1:15" ht="12.75">
      <c r="A195" t="s">
        <v>212</v>
      </c>
      <c r="B195" s="4" t="s">
        <v>27</v>
      </c>
      <c r="C195" s="6" t="str">
        <f t="shared" si="7"/>
        <v> </v>
      </c>
      <c r="D195" s="6"/>
      <c r="E195" s="16">
        <v>319.04</v>
      </c>
      <c r="F195" s="4">
        <v>8</v>
      </c>
      <c r="G195" s="17">
        <v>39.88</v>
      </c>
      <c r="H195" s="19">
        <v>216200</v>
      </c>
      <c r="M195" s="1">
        <f t="shared" si="6"/>
        <v>0</v>
      </c>
      <c r="N195">
        <v>181</v>
      </c>
      <c r="O195" t="str">
        <f t="shared" si="8"/>
        <v> </v>
      </c>
    </row>
    <row r="196" spans="1:15" ht="12.75">
      <c r="A196" t="s">
        <v>213</v>
      </c>
      <c r="B196" s="4" t="s">
        <v>22</v>
      </c>
      <c r="C196" s="6" t="str">
        <f t="shared" si="7"/>
        <v> </v>
      </c>
      <c r="D196" s="6"/>
      <c r="E196" s="16">
        <v>279.02</v>
      </c>
      <c r="F196" s="4">
        <v>7</v>
      </c>
      <c r="G196" s="17">
        <v>39.86</v>
      </c>
      <c r="H196" s="19">
        <v>216100</v>
      </c>
      <c r="L196" s="2"/>
      <c r="M196" s="1">
        <f t="shared" si="6"/>
        <v>0</v>
      </c>
      <c r="N196">
        <v>182</v>
      </c>
      <c r="O196" t="str">
        <f t="shared" si="8"/>
        <v> </v>
      </c>
    </row>
    <row r="197" spans="1:15" ht="12.75">
      <c r="A197" t="s">
        <v>214</v>
      </c>
      <c r="B197" s="4" t="s">
        <v>15</v>
      </c>
      <c r="C197" s="6" t="str">
        <f t="shared" si="7"/>
        <v> </v>
      </c>
      <c r="D197" s="6"/>
      <c r="E197" s="16">
        <v>275.03</v>
      </c>
      <c r="F197" s="4">
        <v>7</v>
      </c>
      <c r="G197" s="17">
        <v>39.29</v>
      </c>
      <c r="H197" s="19">
        <v>213000</v>
      </c>
      <c r="L197" s="2"/>
      <c r="M197" s="1">
        <f aca="true" t="shared" si="9" ref="M197:M239">H197*D197</f>
        <v>0</v>
      </c>
      <c r="N197">
        <v>183</v>
      </c>
      <c r="O197" t="str">
        <f t="shared" si="8"/>
        <v> </v>
      </c>
    </row>
    <row r="198" spans="1:15" ht="12.75">
      <c r="A198" t="s">
        <v>215</v>
      </c>
      <c r="B198" s="4" t="s">
        <v>29</v>
      </c>
      <c r="C198" s="6" t="str">
        <f t="shared" si="7"/>
        <v> </v>
      </c>
      <c r="D198" s="6"/>
      <c r="E198" s="16">
        <v>600.96</v>
      </c>
      <c r="F198" s="4">
        <v>16</v>
      </c>
      <c r="G198" s="17">
        <v>37.56</v>
      </c>
      <c r="H198" s="19">
        <v>203600</v>
      </c>
      <c r="L198" s="2"/>
      <c r="M198" s="1">
        <f t="shared" si="9"/>
        <v>0</v>
      </c>
      <c r="N198">
        <v>184</v>
      </c>
      <c r="O198" t="str">
        <f t="shared" si="8"/>
        <v> </v>
      </c>
    </row>
    <row r="199" spans="1:15" ht="12.75">
      <c r="A199" t="s">
        <v>216</v>
      </c>
      <c r="B199" s="4" t="s">
        <v>26</v>
      </c>
      <c r="C199" s="6" t="str">
        <f t="shared" si="7"/>
        <v> </v>
      </c>
      <c r="D199" s="6"/>
      <c r="E199" s="16">
        <v>0</v>
      </c>
      <c r="F199" s="4">
        <v>0</v>
      </c>
      <c r="G199" s="18">
        <v>0</v>
      </c>
      <c r="H199" s="19">
        <v>200700</v>
      </c>
      <c r="M199" s="1">
        <f t="shared" si="9"/>
        <v>0</v>
      </c>
      <c r="N199">
        <v>185</v>
      </c>
      <c r="O199" t="str">
        <f t="shared" si="8"/>
        <v> </v>
      </c>
    </row>
    <row r="200" spans="1:15" ht="12.75">
      <c r="A200" t="s">
        <v>217</v>
      </c>
      <c r="B200" s="4" t="s">
        <v>20</v>
      </c>
      <c r="C200" s="6" t="str">
        <f t="shared" si="7"/>
        <v> </v>
      </c>
      <c r="D200" s="6"/>
      <c r="E200" s="16">
        <v>184</v>
      </c>
      <c r="F200" s="4">
        <v>5</v>
      </c>
      <c r="G200" s="17">
        <v>36.8</v>
      </c>
      <c r="H200" s="19">
        <v>199500</v>
      </c>
      <c r="M200" s="1">
        <f t="shared" si="9"/>
        <v>0</v>
      </c>
      <c r="N200">
        <v>186</v>
      </c>
      <c r="O200" t="str">
        <f t="shared" si="8"/>
        <v> </v>
      </c>
    </row>
    <row r="201" spans="1:15" ht="12.75">
      <c r="A201" t="s">
        <v>218</v>
      </c>
      <c r="B201" s="4" t="s">
        <v>22</v>
      </c>
      <c r="C201" s="6" t="str">
        <f t="shared" si="7"/>
        <v> </v>
      </c>
      <c r="D201" s="6"/>
      <c r="E201" s="16">
        <v>87</v>
      </c>
      <c r="F201" s="4">
        <v>2</v>
      </c>
      <c r="G201" s="17">
        <v>43.5</v>
      </c>
      <c r="H201" s="19">
        <v>188700</v>
      </c>
      <c r="L201" s="2"/>
      <c r="M201" s="1">
        <f t="shared" si="9"/>
        <v>0</v>
      </c>
      <c r="N201">
        <v>187</v>
      </c>
      <c r="O201" t="str">
        <f aca="true" t="shared" si="10" ref="O201:O264">IF(D201=0," ",N201)</f>
        <v> </v>
      </c>
    </row>
    <row r="202" spans="1:15" ht="12.75">
      <c r="A202" t="s">
        <v>219</v>
      </c>
      <c r="B202" s="4" t="s">
        <v>21</v>
      </c>
      <c r="C202" s="6" t="str">
        <f t="shared" si="7"/>
        <v> </v>
      </c>
      <c r="D202" s="6"/>
      <c r="E202" s="16">
        <v>68</v>
      </c>
      <c r="F202" s="4">
        <v>2</v>
      </c>
      <c r="G202" s="17">
        <v>34</v>
      </c>
      <c r="H202" s="19">
        <v>184300</v>
      </c>
      <c r="M202" s="1">
        <f t="shared" si="9"/>
        <v>0</v>
      </c>
      <c r="N202">
        <v>188</v>
      </c>
      <c r="O202" t="str">
        <f t="shared" si="10"/>
        <v> </v>
      </c>
    </row>
    <row r="203" spans="1:15" ht="12.75">
      <c r="A203" t="s">
        <v>220</v>
      </c>
      <c r="B203" s="4" t="s">
        <v>27</v>
      </c>
      <c r="C203" s="6" t="str">
        <f t="shared" si="7"/>
        <v> </v>
      </c>
      <c r="D203" s="6"/>
      <c r="E203" s="16">
        <v>136</v>
      </c>
      <c r="F203" s="4">
        <v>4</v>
      </c>
      <c r="G203" s="17">
        <v>34</v>
      </c>
      <c r="H203" s="19">
        <v>184300</v>
      </c>
      <c r="M203" s="1">
        <f t="shared" si="9"/>
        <v>0</v>
      </c>
      <c r="N203">
        <v>189</v>
      </c>
      <c r="O203" t="str">
        <f t="shared" si="10"/>
        <v> </v>
      </c>
    </row>
    <row r="204" spans="1:15" ht="12.75">
      <c r="A204" t="s">
        <v>221</v>
      </c>
      <c r="B204" s="4" t="s">
        <v>27</v>
      </c>
      <c r="C204" s="6" t="str">
        <f t="shared" si="7"/>
        <v> </v>
      </c>
      <c r="D204" s="6"/>
      <c r="E204" s="16">
        <v>199.98</v>
      </c>
      <c r="F204" s="4">
        <v>6</v>
      </c>
      <c r="G204" s="17">
        <v>33.33</v>
      </c>
      <c r="H204" s="19">
        <v>180700</v>
      </c>
      <c r="L204" s="2"/>
      <c r="M204" s="1">
        <f t="shared" si="9"/>
        <v>0</v>
      </c>
      <c r="N204">
        <v>190</v>
      </c>
      <c r="O204" t="str">
        <f t="shared" si="10"/>
        <v> </v>
      </c>
    </row>
    <row r="205" spans="1:15" ht="12.75">
      <c r="A205" t="s">
        <v>222</v>
      </c>
      <c r="B205" s="4" t="s">
        <v>309</v>
      </c>
      <c r="C205" s="6" t="str">
        <f t="shared" si="7"/>
        <v> </v>
      </c>
      <c r="D205" s="6"/>
      <c r="E205" s="16">
        <v>0</v>
      </c>
      <c r="F205" s="4">
        <v>0</v>
      </c>
      <c r="G205" s="18">
        <v>0</v>
      </c>
      <c r="H205" s="19">
        <v>176600</v>
      </c>
      <c r="L205" s="2"/>
      <c r="M205" s="1">
        <f t="shared" si="9"/>
        <v>0</v>
      </c>
      <c r="N205">
        <v>191</v>
      </c>
      <c r="O205" t="str">
        <f t="shared" si="10"/>
        <v> </v>
      </c>
    </row>
    <row r="206" spans="1:15" ht="12.75">
      <c r="A206" t="s">
        <v>223</v>
      </c>
      <c r="B206" s="4" t="s">
        <v>21</v>
      </c>
      <c r="C206" s="6" t="str">
        <f t="shared" si="7"/>
        <v> </v>
      </c>
      <c r="D206" s="6"/>
      <c r="E206" s="16">
        <v>65</v>
      </c>
      <c r="F206" s="4">
        <v>2</v>
      </c>
      <c r="G206" s="17">
        <v>32.5</v>
      </c>
      <c r="H206" s="19">
        <v>176200</v>
      </c>
      <c r="L206" s="2"/>
      <c r="M206" s="1">
        <f t="shared" si="9"/>
        <v>0</v>
      </c>
      <c r="N206">
        <v>192</v>
      </c>
      <c r="O206" t="str">
        <f t="shared" si="10"/>
        <v> </v>
      </c>
    </row>
    <row r="207" spans="1:15" ht="12.75">
      <c r="A207" t="s">
        <v>224</v>
      </c>
      <c r="B207" s="4" t="s">
        <v>19</v>
      </c>
      <c r="C207" s="6" t="str">
        <f t="shared" si="7"/>
        <v> </v>
      </c>
      <c r="D207" s="6"/>
      <c r="E207" s="16">
        <v>159</v>
      </c>
      <c r="F207" s="4">
        <v>5</v>
      </c>
      <c r="G207" s="17">
        <v>31.8</v>
      </c>
      <c r="H207" s="19">
        <v>172400</v>
      </c>
      <c r="M207" s="1">
        <f t="shared" si="9"/>
        <v>0</v>
      </c>
      <c r="N207">
        <v>193</v>
      </c>
      <c r="O207" t="str">
        <f t="shared" si="10"/>
        <v> </v>
      </c>
    </row>
    <row r="208" spans="1:15" ht="12.75">
      <c r="A208" t="s">
        <v>225</v>
      </c>
      <c r="B208" s="4" t="s">
        <v>26</v>
      </c>
      <c r="C208" s="6" t="str">
        <f aca="true" t="shared" si="11" ref="C208:C271">IF(M208=0," ",RANK(O208,$O$15:$O$390,1))</f>
        <v> </v>
      </c>
      <c r="D208" s="6"/>
      <c r="E208" s="16">
        <v>0</v>
      </c>
      <c r="F208" s="4">
        <v>0</v>
      </c>
      <c r="G208" s="18">
        <v>0</v>
      </c>
      <c r="H208" s="19">
        <v>170000</v>
      </c>
      <c r="M208" s="1">
        <f t="shared" si="9"/>
        <v>0</v>
      </c>
      <c r="N208">
        <v>194</v>
      </c>
      <c r="O208" t="str">
        <f t="shared" si="10"/>
        <v> </v>
      </c>
    </row>
    <row r="209" spans="1:15" ht="12.75">
      <c r="A209" t="s">
        <v>226</v>
      </c>
      <c r="B209" s="4" t="s">
        <v>24</v>
      </c>
      <c r="C209" s="6" t="str">
        <f t="shared" si="11"/>
        <v> </v>
      </c>
      <c r="D209" s="6"/>
      <c r="E209" s="16">
        <v>60</v>
      </c>
      <c r="F209" s="4">
        <v>2</v>
      </c>
      <c r="G209" s="17">
        <v>30</v>
      </c>
      <c r="H209" s="19">
        <v>162600</v>
      </c>
      <c r="M209" s="1">
        <f t="shared" si="9"/>
        <v>0</v>
      </c>
      <c r="N209">
        <v>195</v>
      </c>
      <c r="O209" t="str">
        <f t="shared" si="10"/>
        <v> </v>
      </c>
    </row>
    <row r="210" spans="1:15" ht="12.75">
      <c r="A210" t="s">
        <v>227</v>
      </c>
      <c r="B210" s="4" t="s">
        <v>17</v>
      </c>
      <c r="C210" s="6" t="str">
        <f t="shared" si="11"/>
        <v> </v>
      </c>
      <c r="D210" s="6"/>
      <c r="E210" s="16">
        <v>87</v>
      </c>
      <c r="F210" s="4">
        <v>3</v>
      </c>
      <c r="G210" s="17">
        <v>29</v>
      </c>
      <c r="H210" s="19">
        <v>157200</v>
      </c>
      <c r="L210" s="2"/>
      <c r="M210" s="1">
        <f t="shared" si="9"/>
        <v>0</v>
      </c>
      <c r="N210">
        <v>196</v>
      </c>
      <c r="O210" t="str">
        <f t="shared" si="10"/>
        <v> </v>
      </c>
    </row>
    <row r="211" spans="1:15" ht="12.75">
      <c r="A211" t="s">
        <v>228</v>
      </c>
      <c r="B211" s="4" t="s">
        <v>309</v>
      </c>
      <c r="C211" s="6" t="str">
        <f t="shared" si="11"/>
        <v> </v>
      </c>
      <c r="D211" s="6"/>
      <c r="E211" s="16">
        <v>0</v>
      </c>
      <c r="F211" s="4">
        <v>0</v>
      </c>
      <c r="G211" s="18">
        <v>0</v>
      </c>
      <c r="H211" s="19">
        <v>156600</v>
      </c>
      <c r="L211" s="2"/>
      <c r="M211" s="1">
        <f t="shared" si="9"/>
        <v>0</v>
      </c>
      <c r="N211">
        <v>197</v>
      </c>
      <c r="O211" t="str">
        <f t="shared" si="10"/>
        <v> </v>
      </c>
    </row>
    <row r="212" spans="1:15" ht="12.75">
      <c r="A212" t="s">
        <v>229</v>
      </c>
      <c r="B212" s="4" t="s">
        <v>23</v>
      </c>
      <c r="C212" s="6" t="str">
        <f t="shared" si="11"/>
        <v> </v>
      </c>
      <c r="D212" s="6"/>
      <c r="E212" s="16">
        <v>12</v>
      </c>
      <c r="F212" s="4">
        <v>1</v>
      </c>
      <c r="G212" s="17">
        <v>12</v>
      </c>
      <c r="H212" s="19">
        <v>147500</v>
      </c>
      <c r="L212" s="2"/>
      <c r="M212" s="1">
        <f t="shared" si="9"/>
        <v>0</v>
      </c>
      <c r="N212">
        <v>198</v>
      </c>
      <c r="O212" t="str">
        <f t="shared" si="10"/>
        <v> </v>
      </c>
    </row>
    <row r="213" spans="1:15" ht="12.75">
      <c r="A213" t="s">
        <v>230</v>
      </c>
      <c r="B213" s="4" t="s">
        <v>31</v>
      </c>
      <c r="C213" s="6" t="str">
        <f t="shared" si="11"/>
        <v> </v>
      </c>
      <c r="D213" s="6"/>
      <c r="E213" s="16">
        <v>0</v>
      </c>
      <c r="F213" s="4">
        <v>0</v>
      </c>
      <c r="G213" s="18">
        <v>0</v>
      </c>
      <c r="H213" s="19">
        <v>141600</v>
      </c>
      <c r="L213" s="2"/>
      <c r="M213" s="1">
        <f t="shared" si="9"/>
        <v>0</v>
      </c>
      <c r="N213">
        <v>199</v>
      </c>
      <c r="O213" t="str">
        <f t="shared" si="10"/>
        <v> </v>
      </c>
    </row>
    <row r="214" spans="1:15" ht="12.75">
      <c r="A214" t="s">
        <v>231</v>
      </c>
      <c r="B214" s="4" t="s">
        <v>16</v>
      </c>
      <c r="C214" s="6" t="str">
        <f t="shared" si="11"/>
        <v> </v>
      </c>
      <c r="D214" s="6"/>
      <c r="E214" s="16">
        <v>78</v>
      </c>
      <c r="F214" s="4">
        <v>3</v>
      </c>
      <c r="G214" s="17">
        <v>26</v>
      </c>
      <c r="H214" s="19">
        <v>140900</v>
      </c>
      <c r="M214" s="1">
        <f t="shared" si="9"/>
        <v>0</v>
      </c>
      <c r="N214">
        <v>200</v>
      </c>
      <c r="O214" t="str">
        <f t="shared" si="10"/>
        <v> </v>
      </c>
    </row>
    <row r="215" spans="1:15" ht="12.75">
      <c r="A215" t="s">
        <v>232</v>
      </c>
      <c r="B215" s="4" t="s">
        <v>17</v>
      </c>
      <c r="C215" s="6" t="str">
        <f t="shared" si="11"/>
        <v> </v>
      </c>
      <c r="D215" s="6"/>
      <c r="E215" s="16">
        <v>25</v>
      </c>
      <c r="F215" s="4">
        <v>1</v>
      </c>
      <c r="G215" s="17">
        <v>25</v>
      </c>
      <c r="H215" s="19">
        <v>135500</v>
      </c>
      <c r="L215" s="2"/>
      <c r="M215" s="1">
        <f t="shared" si="9"/>
        <v>0</v>
      </c>
      <c r="N215">
        <v>201</v>
      </c>
      <c r="O215" t="str">
        <f t="shared" si="10"/>
        <v> </v>
      </c>
    </row>
    <row r="216" spans="1:15" ht="12.75">
      <c r="A216" t="s">
        <v>233</v>
      </c>
      <c r="B216" s="4" t="s">
        <v>309</v>
      </c>
      <c r="C216" s="6" t="str">
        <f t="shared" si="11"/>
        <v> </v>
      </c>
      <c r="D216" s="6"/>
      <c r="E216" s="16">
        <v>0</v>
      </c>
      <c r="F216" s="4">
        <v>0</v>
      </c>
      <c r="G216" s="18">
        <v>0</v>
      </c>
      <c r="H216" s="19">
        <v>130700</v>
      </c>
      <c r="M216" s="1">
        <f t="shared" si="9"/>
        <v>0</v>
      </c>
      <c r="N216">
        <v>202</v>
      </c>
      <c r="O216" t="str">
        <f t="shared" si="10"/>
        <v> </v>
      </c>
    </row>
    <row r="217" spans="1:15" ht="12.75">
      <c r="A217" t="s">
        <v>234</v>
      </c>
      <c r="B217" s="4" t="s">
        <v>19</v>
      </c>
      <c r="C217" s="6" t="str">
        <f t="shared" si="11"/>
        <v> </v>
      </c>
      <c r="D217" s="6"/>
      <c r="E217" s="16">
        <v>0</v>
      </c>
      <c r="F217" s="4">
        <v>0</v>
      </c>
      <c r="G217" s="18">
        <v>0</v>
      </c>
      <c r="H217" s="19">
        <v>126600</v>
      </c>
      <c r="M217" s="1">
        <f t="shared" si="9"/>
        <v>0</v>
      </c>
      <c r="N217">
        <v>203</v>
      </c>
      <c r="O217" t="str">
        <f t="shared" si="10"/>
        <v> </v>
      </c>
    </row>
    <row r="218" spans="1:15" ht="12.75">
      <c r="A218" t="s">
        <v>235</v>
      </c>
      <c r="B218" s="4" t="s">
        <v>31</v>
      </c>
      <c r="C218" s="6" t="str">
        <f t="shared" si="11"/>
        <v> </v>
      </c>
      <c r="D218" s="6"/>
      <c r="E218" s="16">
        <v>0</v>
      </c>
      <c r="F218" s="4">
        <v>0</v>
      </c>
      <c r="G218" s="18">
        <v>0</v>
      </c>
      <c r="H218" s="19">
        <v>124700</v>
      </c>
      <c r="M218" s="1">
        <f t="shared" si="9"/>
        <v>0</v>
      </c>
      <c r="N218">
        <v>204</v>
      </c>
      <c r="O218" t="str">
        <f t="shared" si="10"/>
        <v> </v>
      </c>
    </row>
    <row r="219" spans="1:15" ht="12.75">
      <c r="A219" t="s">
        <v>236</v>
      </c>
      <c r="B219" s="4" t="s">
        <v>309</v>
      </c>
      <c r="C219" s="6" t="str">
        <f t="shared" si="11"/>
        <v> </v>
      </c>
      <c r="D219" s="6"/>
      <c r="E219" s="16">
        <v>0</v>
      </c>
      <c r="F219" s="4">
        <v>0</v>
      </c>
      <c r="G219" s="18">
        <v>0</v>
      </c>
      <c r="H219" s="19">
        <v>124700</v>
      </c>
      <c r="M219" s="1">
        <f t="shared" si="9"/>
        <v>0</v>
      </c>
      <c r="N219">
        <v>205</v>
      </c>
      <c r="O219" t="str">
        <f t="shared" si="10"/>
        <v> </v>
      </c>
    </row>
    <row r="220" spans="1:15" ht="12.75">
      <c r="A220" t="s">
        <v>237</v>
      </c>
      <c r="B220" s="4" t="s">
        <v>20</v>
      </c>
      <c r="C220" s="6" t="str">
        <f t="shared" si="11"/>
        <v> </v>
      </c>
      <c r="D220" s="6"/>
      <c r="E220" s="16">
        <v>0</v>
      </c>
      <c r="F220" s="4">
        <v>0</v>
      </c>
      <c r="G220" s="18">
        <v>0</v>
      </c>
      <c r="H220" s="19">
        <v>122700</v>
      </c>
      <c r="M220" s="1">
        <f t="shared" si="9"/>
        <v>0</v>
      </c>
      <c r="N220">
        <v>206</v>
      </c>
      <c r="O220" t="str">
        <f t="shared" si="10"/>
        <v> </v>
      </c>
    </row>
    <row r="221" spans="1:15" ht="12.75">
      <c r="A221" t="s">
        <v>238</v>
      </c>
      <c r="B221" s="4" t="s">
        <v>22</v>
      </c>
      <c r="C221" s="6" t="str">
        <f t="shared" si="11"/>
        <v> </v>
      </c>
      <c r="D221" s="6"/>
      <c r="E221" s="16">
        <v>0</v>
      </c>
      <c r="F221" s="4">
        <v>0</v>
      </c>
      <c r="G221" s="18">
        <v>0</v>
      </c>
      <c r="H221" s="19">
        <v>116700</v>
      </c>
      <c r="M221" s="1">
        <f t="shared" si="9"/>
        <v>0</v>
      </c>
      <c r="N221">
        <v>207</v>
      </c>
      <c r="O221" t="str">
        <f t="shared" si="10"/>
        <v> </v>
      </c>
    </row>
    <row r="222" spans="1:15" ht="12.75">
      <c r="A222" t="s">
        <v>239</v>
      </c>
      <c r="B222" s="4" t="s">
        <v>19</v>
      </c>
      <c r="C222" s="6" t="str">
        <f t="shared" si="11"/>
        <v> </v>
      </c>
      <c r="D222" s="6"/>
      <c r="E222" s="16">
        <v>106</v>
      </c>
      <c r="F222" s="4">
        <v>5</v>
      </c>
      <c r="G222" s="17">
        <v>21.2</v>
      </c>
      <c r="H222" s="19">
        <v>114900</v>
      </c>
      <c r="M222" s="1">
        <f t="shared" si="9"/>
        <v>0</v>
      </c>
      <c r="N222">
        <v>208</v>
      </c>
      <c r="O222" t="str">
        <f t="shared" si="10"/>
        <v> </v>
      </c>
    </row>
    <row r="223" spans="1:15" ht="12.75">
      <c r="A223" t="s">
        <v>240</v>
      </c>
      <c r="B223" s="4" t="s">
        <v>15</v>
      </c>
      <c r="C223" s="6" t="str">
        <f t="shared" si="11"/>
        <v> </v>
      </c>
      <c r="D223" s="6"/>
      <c r="E223" s="16">
        <v>0</v>
      </c>
      <c r="F223" s="4">
        <v>0</v>
      </c>
      <c r="G223" s="18">
        <v>0</v>
      </c>
      <c r="H223" s="19">
        <v>113200</v>
      </c>
      <c r="M223" s="1">
        <f t="shared" si="9"/>
        <v>0</v>
      </c>
      <c r="N223">
        <v>209</v>
      </c>
      <c r="O223" t="str">
        <f t="shared" si="10"/>
        <v> </v>
      </c>
    </row>
    <row r="224" spans="1:15" ht="12.75">
      <c r="A224" t="s">
        <v>241</v>
      </c>
      <c r="B224" s="4" t="s">
        <v>309</v>
      </c>
      <c r="C224" s="6" t="str">
        <f t="shared" si="11"/>
        <v> </v>
      </c>
      <c r="D224" s="6"/>
      <c r="E224" s="16">
        <v>0</v>
      </c>
      <c r="F224" s="4">
        <v>0</v>
      </c>
      <c r="G224" s="18">
        <v>0</v>
      </c>
      <c r="H224" s="19">
        <v>113200</v>
      </c>
      <c r="M224" s="1">
        <f t="shared" si="9"/>
        <v>0</v>
      </c>
      <c r="N224">
        <v>210</v>
      </c>
      <c r="O224" t="str">
        <f t="shared" si="10"/>
        <v> </v>
      </c>
    </row>
    <row r="225" spans="1:15" ht="12.75">
      <c r="A225" t="s">
        <v>242</v>
      </c>
      <c r="B225" s="4" t="s">
        <v>18</v>
      </c>
      <c r="C225" s="6" t="str">
        <f t="shared" si="11"/>
        <v> </v>
      </c>
      <c r="D225" s="6"/>
      <c r="E225" s="16">
        <v>0</v>
      </c>
      <c r="F225" s="4">
        <v>0</v>
      </c>
      <c r="G225" s="18">
        <v>0</v>
      </c>
      <c r="H225" s="19">
        <v>113200</v>
      </c>
      <c r="M225" s="1">
        <f t="shared" si="9"/>
        <v>0</v>
      </c>
      <c r="N225">
        <v>211</v>
      </c>
      <c r="O225" t="str">
        <f t="shared" si="10"/>
        <v> </v>
      </c>
    </row>
    <row r="226" spans="1:15" ht="12.75">
      <c r="A226" t="s">
        <v>243</v>
      </c>
      <c r="B226" s="4" t="s">
        <v>30</v>
      </c>
      <c r="C226" s="6" t="str">
        <f t="shared" si="11"/>
        <v> </v>
      </c>
      <c r="D226" s="6"/>
      <c r="E226" s="16">
        <v>0</v>
      </c>
      <c r="F226" s="4">
        <v>0</v>
      </c>
      <c r="G226" s="18">
        <v>0</v>
      </c>
      <c r="H226" s="19">
        <v>113200</v>
      </c>
      <c r="M226" s="1">
        <f t="shared" si="9"/>
        <v>0</v>
      </c>
      <c r="N226">
        <v>212</v>
      </c>
      <c r="O226" t="str">
        <f t="shared" si="10"/>
        <v> </v>
      </c>
    </row>
    <row r="227" spans="1:15" ht="12.75">
      <c r="A227" t="s">
        <v>244</v>
      </c>
      <c r="B227" s="4" t="s">
        <v>24</v>
      </c>
      <c r="C227" s="6" t="str">
        <f t="shared" si="11"/>
        <v> </v>
      </c>
      <c r="D227" s="6"/>
      <c r="E227" s="16">
        <v>32</v>
      </c>
      <c r="F227" s="4">
        <v>2</v>
      </c>
      <c r="G227" s="17">
        <v>16</v>
      </c>
      <c r="H227" s="19">
        <v>113200</v>
      </c>
      <c r="M227" s="1">
        <f t="shared" si="9"/>
        <v>0</v>
      </c>
      <c r="N227">
        <v>213</v>
      </c>
      <c r="O227" t="str">
        <f t="shared" si="10"/>
        <v> </v>
      </c>
    </row>
    <row r="228" spans="1:15" ht="12.75">
      <c r="A228" t="s">
        <v>245</v>
      </c>
      <c r="B228" s="4" t="s">
        <v>309</v>
      </c>
      <c r="C228" s="6" t="str">
        <f t="shared" si="11"/>
        <v> </v>
      </c>
      <c r="D228" s="6"/>
      <c r="E228" s="16">
        <v>0</v>
      </c>
      <c r="F228" s="4">
        <v>0</v>
      </c>
      <c r="G228" s="18">
        <v>0</v>
      </c>
      <c r="H228" s="19">
        <v>113200</v>
      </c>
      <c r="M228" s="1">
        <f t="shared" si="9"/>
        <v>0</v>
      </c>
      <c r="N228">
        <v>214</v>
      </c>
      <c r="O228" t="str">
        <f t="shared" si="10"/>
        <v> </v>
      </c>
    </row>
    <row r="229" spans="1:15" ht="12.75">
      <c r="A229" t="s">
        <v>246</v>
      </c>
      <c r="B229" s="4" t="s">
        <v>26</v>
      </c>
      <c r="C229" s="6" t="str">
        <f t="shared" si="11"/>
        <v> </v>
      </c>
      <c r="D229" s="6"/>
      <c r="E229" s="16">
        <v>0</v>
      </c>
      <c r="F229" s="4">
        <v>0</v>
      </c>
      <c r="G229" s="18">
        <v>0</v>
      </c>
      <c r="H229" s="19">
        <v>113200</v>
      </c>
      <c r="M229" s="1">
        <f t="shared" si="9"/>
        <v>0</v>
      </c>
      <c r="N229">
        <v>215</v>
      </c>
      <c r="O229" t="str">
        <f t="shared" si="10"/>
        <v> </v>
      </c>
    </row>
    <row r="230" spans="1:15" ht="12.75">
      <c r="A230" t="s">
        <v>247</v>
      </c>
      <c r="B230" s="4" t="s">
        <v>309</v>
      </c>
      <c r="C230" s="6" t="str">
        <f t="shared" si="11"/>
        <v> </v>
      </c>
      <c r="E230" s="16">
        <v>0</v>
      </c>
      <c r="F230" s="4">
        <v>0</v>
      </c>
      <c r="G230" s="18">
        <v>0</v>
      </c>
      <c r="H230" s="19">
        <v>113200</v>
      </c>
      <c r="M230" s="1">
        <f t="shared" si="9"/>
        <v>0</v>
      </c>
      <c r="N230">
        <v>216</v>
      </c>
      <c r="O230" t="str">
        <f t="shared" si="10"/>
        <v> </v>
      </c>
    </row>
    <row r="231" spans="1:15" ht="12.75">
      <c r="A231" t="s">
        <v>248</v>
      </c>
      <c r="B231" s="4" t="s">
        <v>28</v>
      </c>
      <c r="C231" s="6" t="str">
        <f t="shared" si="11"/>
        <v> </v>
      </c>
      <c r="E231" s="16">
        <v>0</v>
      </c>
      <c r="F231" s="4">
        <v>0</v>
      </c>
      <c r="G231" s="18">
        <v>0</v>
      </c>
      <c r="H231" s="19">
        <v>113200</v>
      </c>
      <c r="M231" s="1">
        <f t="shared" si="9"/>
        <v>0</v>
      </c>
      <c r="N231">
        <v>217</v>
      </c>
      <c r="O231" t="str">
        <f t="shared" si="10"/>
        <v> </v>
      </c>
    </row>
    <row r="232" spans="1:15" ht="12.75">
      <c r="A232" t="s">
        <v>249</v>
      </c>
      <c r="B232" s="4" t="s">
        <v>24</v>
      </c>
      <c r="C232" s="6" t="str">
        <f t="shared" si="11"/>
        <v> </v>
      </c>
      <c r="E232" s="16">
        <v>0</v>
      </c>
      <c r="F232" s="4">
        <v>0</v>
      </c>
      <c r="G232" s="18">
        <v>0</v>
      </c>
      <c r="H232" s="19">
        <v>113200</v>
      </c>
      <c r="M232" s="1">
        <f t="shared" si="9"/>
        <v>0</v>
      </c>
      <c r="N232">
        <v>218</v>
      </c>
      <c r="O232" t="str">
        <f t="shared" si="10"/>
        <v> </v>
      </c>
    </row>
    <row r="233" spans="1:15" ht="12.75">
      <c r="A233" t="s">
        <v>250</v>
      </c>
      <c r="B233" s="4" t="s">
        <v>23</v>
      </c>
      <c r="C233" s="6" t="str">
        <f t="shared" si="11"/>
        <v> </v>
      </c>
      <c r="E233" s="16">
        <v>0</v>
      </c>
      <c r="F233" s="4">
        <v>0</v>
      </c>
      <c r="G233" s="18">
        <v>0</v>
      </c>
      <c r="H233" s="19">
        <v>113200</v>
      </c>
      <c r="M233" s="1">
        <f t="shared" si="9"/>
        <v>0</v>
      </c>
      <c r="N233">
        <v>219</v>
      </c>
      <c r="O233" t="str">
        <f t="shared" si="10"/>
        <v> </v>
      </c>
    </row>
    <row r="234" spans="1:15" ht="12.75">
      <c r="A234" t="s">
        <v>251</v>
      </c>
      <c r="B234" s="4" t="s">
        <v>309</v>
      </c>
      <c r="C234" s="6" t="str">
        <f t="shared" si="11"/>
        <v> </v>
      </c>
      <c r="E234" s="16">
        <v>0</v>
      </c>
      <c r="F234" s="4">
        <v>0</v>
      </c>
      <c r="G234" s="18">
        <v>0</v>
      </c>
      <c r="H234" s="19">
        <v>113200</v>
      </c>
      <c r="M234" s="1">
        <f t="shared" si="9"/>
        <v>0</v>
      </c>
      <c r="N234">
        <v>220</v>
      </c>
      <c r="O234" t="str">
        <f t="shared" si="10"/>
        <v> </v>
      </c>
    </row>
    <row r="235" spans="1:15" ht="12.75">
      <c r="A235" t="s">
        <v>252</v>
      </c>
      <c r="B235" s="4" t="s">
        <v>15</v>
      </c>
      <c r="C235" s="6" t="str">
        <f t="shared" si="11"/>
        <v> </v>
      </c>
      <c r="E235" s="16">
        <v>0</v>
      </c>
      <c r="F235" s="4">
        <v>0</v>
      </c>
      <c r="G235" s="18">
        <v>0</v>
      </c>
      <c r="H235" s="19">
        <v>113200</v>
      </c>
      <c r="M235" s="1">
        <f t="shared" si="9"/>
        <v>0</v>
      </c>
      <c r="N235">
        <v>221</v>
      </c>
      <c r="O235" t="str">
        <f t="shared" si="10"/>
        <v> </v>
      </c>
    </row>
    <row r="236" spans="1:15" ht="12.75">
      <c r="A236" t="s">
        <v>253</v>
      </c>
      <c r="B236" s="4" t="s">
        <v>309</v>
      </c>
      <c r="C236" s="6" t="str">
        <f t="shared" si="11"/>
        <v> </v>
      </c>
      <c r="E236" s="16">
        <v>0</v>
      </c>
      <c r="F236" s="4">
        <v>0</v>
      </c>
      <c r="G236" s="18">
        <v>0</v>
      </c>
      <c r="H236" s="19">
        <v>113200</v>
      </c>
      <c r="M236" s="1">
        <f t="shared" si="9"/>
        <v>0</v>
      </c>
      <c r="N236">
        <v>222</v>
      </c>
      <c r="O236" t="str">
        <f t="shared" si="10"/>
        <v> </v>
      </c>
    </row>
    <row r="237" spans="1:15" ht="12.75">
      <c r="A237" t="s">
        <v>254</v>
      </c>
      <c r="B237" s="4" t="s">
        <v>31</v>
      </c>
      <c r="C237" s="6" t="str">
        <f t="shared" si="11"/>
        <v> </v>
      </c>
      <c r="E237" s="16">
        <v>0</v>
      </c>
      <c r="F237" s="4">
        <v>0</v>
      </c>
      <c r="G237" s="18">
        <v>0</v>
      </c>
      <c r="H237" s="19">
        <v>113200</v>
      </c>
      <c r="M237" s="1">
        <f t="shared" si="9"/>
        <v>0</v>
      </c>
      <c r="N237">
        <v>223</v>
      </c>
      <c r="O237" t="str">
        <f t="shared" si="10"/>
        <v> </v>
      </c>
    </row>
    <row r="238" spans="1:15" ht="12.75">
      <c r="A238" t="s">
        <v>255</v>
      </c>
      <c r="B238" s="4" t="s">
        <v>29</v>
      </c>
      <c r="C238" s="6" t="str">
        <f t="shared" si="11"/>
        <v> </v>
      </c>
      <c r="E238" s="16">
        <v>11</v>
      </c>
      <c r="F238" s="4">
        <v>1</v>
      </c>
      <c r="G238" s="17">
        <v>11</v>
      </c>
      <c r="H238" s="19">
        <v>113200</v>
      </c>
      <c r="M238" s="1">
        <f t="shared" si="9"/>
        <v>0</v>
      </c>
      <c r="N238">
        <v>224</v>
      </c>
      <c r="O238" t="str">
        <f t="shared" si="10"/>
        <v> </v>
      </c>
    </row>
    <row r="239" spans="1:15" ht="12.75">
      <c r="A239" t="s">
        <v>256</v>
      </c>
      <c r="B239" s="4" t="s">
        <v>309</v>
      </c>
      <c r="C239" s="6" t="str">
        <f t="shared" si="11"/>
        <v> </v>
      </c>
      <c r="E239" s="16">
        <v>0</v>
      </c>
      <c r="F239" s="4">
        <v>0</v>
      </c>
      <c r="G239" s="18">
        <v>0</v>
      </c>
      <c r="H239" s="19">
        <v>113200</v>
      </c>
      <c r="M239" s="1">
        <f t="shared" si="9"/>
        <v>0</v>
      </c>
      <c r="N239">
        <v>225</v>
      </c>
      <c r="O239" t="str">
        <f t="shared" si="10"/>
        <v> </v>
      </c>
    </row>
    <row r="240" spans="1:15" ht="12.75">
      <c r="A240" t="s">
        <v>257</v>
      </c>
      <c r="B240" s="4" t="s">
        <v>18</v>
      </c>
      <c r="C240" s="6" t="str">
        <f t="shared" si="11"/>
        <v> </v>
      </c>
      <c r="E240" s="16">
        <v>0</v>
      </c>
      <c r="F240" s="4">
        <v>0</v>
      </c>
      <c r="G240" s="18">
        <v>0</v>
      </c>
      <c r="H240" s="19">
        <v>113200</v>
      </c>
      <c r="M240" s="1">
        <f aca="true" t="shared" si="12" ref="M240:M291">H240*D240</f>
        <v>0</v>
      </c>
      <c r="N240">
        <v>226</v>
      </c>
      <c r="O240" t="str">
        <f t="shared" si="10"/>
        <v> </v>
      </c>
    </row>
    <row r="241" spans="1:15" ht="12.75">
      <c r="A241" t="s">
        <v>258</v>
      </c>
      <c r="B241" s="4" t="s">
        <v>18</v>
      </c>
      <c r="C241" s="6" t="str">
        <f t="shared" si="11"/>
        <v> </v>
      </c>
      <c r="E241" s="16">
        <v>0</v>
      </c>
      <c r="F241" s="4">
        <v>0</v>
      </c>
      <c r="G241" s="18">
        <v>0</v>
      </c>
      <c r="H241" s="19">
        <v>113200</v>
      </c>
      <c r="M241" s="1">
        <f t="shared" si="12"/>
        <v>0</v>
      </c>
      <c r="N241">
        <v>227</v>
      </c>
      <c r="O241" t="str">
        <f t="shared" si="10"/>
        <v> </v>
      </c>
    </row>
    <row r="242" spans="1:15" ht="12.75">
      <c r="A242" t="s">
        <v>259</v>
      </c>
      <c r="B242" s="4" t="s">
        <v>17</v>
      </c>
      <c r="C242" s="6" t="str">
        <f t="shared" si="11"/>
        <v> </v>
      </c>
      <c r="E242" s="16">
        <v>0</v>
      </c>
      <c r="F242" s="4">
        <v>0</v>
      </c>
      <c r="G242" s="18">
        <v>0</v>
      </c>
      <c r="H242" s="19">
        <v>113200</v>
      </c>
      <c r="M242" s="1">
        <f t="shared" si="12"/>
        <v>0</v>
      </c>
      <c r="N242">
        <v>228</v>
      </c>
      <c r="O242" t="str">
        <f t="shared" si="10"/>
        <v> </v>
      </c>
    </row>
    <row r="243" spans="1:15" ht="12.75">
      <c r="A243" t="s">
        <v>260</v>
      </c>
      <c r="B243" s="4" t="s">
        <v>17</v>
      </c>
      <c r="C243" s="6" t="str">
        <f t="shared" si="11"/>
        <v> </v>
      </c>
      <c r="E243" s="16">
        <v>0</v>
      </c>
      <c r="F243" s="4">
        <v>0</v>
      </c>
      <c r="G243" s="18">
        <v>0</v>
      </c>
      <c r="H243" s="19">
        <v>113200</v>
      </c>
      <c r="M243" s="1">
        <f t="shared" si="12"/>
        <v>0</v>
      </c>
      <c r="N243">
        <v>229</v>
      </c>
      <c r="O243" t="str">
        <f t="shared" si="10"/>
        <v> </v>
      </c>
    </row>
    <row r="244" spans="1:15" ht="12.75">
      <c r="A244" t="s">
        <v>261</v>
      </c>
      <c r="B244" s="4" t="s">
        <v>19</v>
      </c>
      <c r="C244" s="6" t="str">
        <f t="shared" si="11"/>
        <v> </v>
      </c>
      <c r="E244" s="16">
        <v>0</v>
      </c>
      <c r="F244" s="4">
        <v>0</v>
      </c>
      <c r="G244" s="18">
        <v>0</v>
      </c>
      <c r="H244" s="19">
        <v>113200</v>
      </c>
      <c r="M244" s="1">
        <f t="shared" si="12"/>
        <v>0</v>
      </c>
      <c r="N244">
        <v>230</v>
      </c>
      <c r="O244" t="str">
        <f t="shared" si="10"/>
        <v> </v>
      </c>
    </row>
    <row r="245" spans="1:15" ht="12.75">
      <c r="A245" t="s">
        <v>262</v>
      </c>
      <c r="B245" s="4" t="s">
        <v>309</v>
      </c>
      <c r="C245" s="6" t="str">
        <f t="shared" si="11"/>
        <v> </v>
      </c>
      <c r="E245" s="16">
        <v>0</v>
      </c>
      <c r="F245" s="4">
        <v>0</v>
      </c>
      <c r="G245" s="18">
        <v>0</v>
      </c>
      <c r="H245" s="19">
        <v>113200</v>
      </c>
      <c r="M245" s="1">
        <f t="shared" si="12"/>
        <v>0</v>
      </c>
      <c r="N245">
        <v>231</v>
      </c>
      <c r="O245" t="str">
        <f t="shared" si="10"/>
        <v> </v>
      </c>
    </row>
    <row r="246" spans="1:15" ht="12.75">
      <c r="A246" t="s">
        <v>263</v>
      </c>
      <c r="B246" s="4" t="s">
        <v>20</v>
      </c>
      <c r="C246" s="6" t="str">
        <f t="shared" si="11"/>
        <v> </v>
      </c>
      <c r="E246" s="16">
        <v>0</v>
      </c>
      <c r="F246" s="4">
        <v>0</v>
      </c>
      <c r="G246" s="18">
        <v>0</v>
      </c>
      <c r="H246" s="19">
        <v>113200</v>
      </c>
      <c r="M246" s="1">
        <f t="shared" si="12"/>
        <v>0</v>
      </c>
      <c r="N246">
        <v>232</v>
      </c>
      <c r="O246" t="str">
        <f t="shared" si="10"/>
        <v> </v>
      </c>
    </row>
    <row r="247" spans="1:15" ht="12.75">
      <c r="A247" t="s">
        <v>264</v>
      </c>
      <c r="B247" s="4" t="s">
        <v>23</v>
      </c>
      <c r="C247" s="6" t="str">
        <f t="shared" si="11"/>
        <v> </v>
      </c>
      <c r="E247" s="16">
        <v>0</v>
      </c>
      <c r="F247" s="4">
        <v>0</v>
      </c>
      <c r="G247" s="18">
        <v>0</v>
      </c>
      <c r="H247" s="19">
        <v>113200</v>
      </c>
      <c r="M247" s="1">
        <f t="shared" si="12"/>
        <v>0</v>
      </c>
      <c r="N247">
        <v>233</v>
      </c>
      <c r="O247" t="str">
        <f t="shared" si="10"/>
        <v> </v>
      </c>
    </row>
    <row r="248" spans="1:15" ht="12.75">
      <c r="A248" t="s">
        <v>265</v>
      </c>
      <c r="B248" s="4" t="s">
        <v>21</v>
      </c>
      <c r="C248" s="6" t="str">
        <f t="shared" si="11"/>
        <v> </v>
      </c>
      <c r="E248" s="16">
        <v>0</v>
      </c>
      <c r="F248" s="4">
        <v>0</v>
      </c>
      <c r="G248" s="18">
        <v>0</v>
      </c>
      <c r="H248" s="19">
        <v>113200</v>
      </c>
      <c r="M248" s="1">
        <f t="shared" si="12"/>
        <v>0</v>
      </c>
      <c r="N248">
        <v>234</v>
      </c>
      <c r="O248" t="str">
        <f t="shared" si="10"/>
        <v> </v>
      </c>
    </row>
    <row r="249" spans="1:15" ht="12.75">
      <c r="A249" t="s">
        <v>266</v>
      </c>
      <c r="B249" s="4" t="s">
        <v>309</v>
      </c>
      <c r="C249" s="6" t="str">
        <f t="shared" si="11"/>
        <v> </v>
      </c>
      <c r="E249" s="16">
        <v>0</v>
      </c>
      <c r="F249" s="4">
        <v>0</v>
      </c>
      <c r="G249" s="18">
        <v>0</v>
      </c>
      <c r="H249" s="19">
        <v>113200</v>
      </c>
      <c r="M249" s="1">
        <f t="shared" si="12"/>
        <v>0</v>
      </c>
      <c r="N249">
        <v>235</v>
      </c>
      <c r="O249" t="str">
        <f t="shared" si="10"/>
        <v> </v>
      </c>
    </row>
    <row r="250" spans="1:15" ht="12.75">
      <c r="A250" t="s">
        <v>267</v>
      </c>
      <c r="B250" s="4" t="s">
        <v>309</v>
      </c>
      <c r="C250" s="6" t="str">
        <f t="shared" si="11"/>
        <v> </v>
      </c>
      <c r="E250" s="16">
        <v>0</v>
      </c>
      <c r="F250" s="4">
        <v>0</v>
      </c>
      <c r="G250" s="18">
        <v>0</v>
      </c>
      <c r="H250" s="19">
        <v>113200</v>
      </c>
      <c r="M250" s="1">
        <f t="shared" si="12"/>
        <v>0</v>
      </c>
      <c r="N250">
        <v>236</v>
      </c>
      <c r="O250" t="str">
        <f t="shared" si="10"/>
        <v> </v>
      </c>
    </row>
    <row r="251" spans="1:15" ht="12.75">
      <c r="A251" t="s">
        <v>268</v>
      </c>
      <c r="B251" s="4" t="s">
        <v>309</v>
      </c>
      <c r="C251" s="6" t="str">
        <f t="shared" si="11"/>
        <v> </v>
      </c>
      <c r="E251" s="16">
        <v>0</v>
      </c>
      <c r="F251" s="4">
        <v>0</v>
      </c>
      <c r="G251" s="18">
        <v>0</v>
      </c>
      <c r="H251" s="19">
        <v>113200</v>
      </c>
      <c r="M251" s="1">
        <f t="shared" si="12"/>
        <v>0</v>
      </c>
      <c r="N251">
        <v>237</v>
      </c>
      <c r="O251" t="str">
        <f t="shared" si="10"/>
        <v> </v>
      </c>
    </row>
    <row r="252" spans="1:15" ht="12.75">
      <c r="A252" t="s">
        <v>269</v>
      </c>
      <c r="B252" s="4" t="s">
        <v>30</v>
      </c>
      <c r="C252" s="6" t="str">
        <f t="shared" si="11"/>
        <v> </v>
      </c>
      <c r="E252" s="16">
        <v>0</v>
      </c>
      <c r="F252" s="4">
        <v>0</v>
      </c>
      <c r="G252" s="18">
        <v>0</v>
      </c>
      <c r="H252" s="19">
        <v>113200</v>
      </c>
      <c r="M252" s="1">
        <f t="shared" si="12"/>
        <v>0</v>
      </c>
      <c r="N252">
        <v>238</v>
      </c>
      <c r="O252" t="str">
        <f t="shared" si="10"/>
        <v> </v>
      </c>
    </row>
    <row r="253" spans="1:15" ht="12.75">
      <c r="A253" t="s">
        <v>270</v>
      </c>
      <c r="B253" s="4" t="s">
        <v>15</v>
      </c>
      <c r="C253" s="6" t="str">
        <f t="shared" si="11"/>
        <v> </v>
      </c>
      <c r="E253" s="16">
        <v>41</v>
      </c>
      <c r="F253" s="4">
        <v>2</v>
      </c>
      <c r="G253" s="17">
        <v>20.5</v>
      </c>
      <c r="H253" s="19">
        <v>113200</v>
      </c>
      <c r="M253" s="1">
        <f t="shared" si="12"/>
        <v>0</v>
      </c>
      <c r="N253">
        <v>239</v>
      </c>
      <c r="O253" t="str">
        <f t="shared" si="10"/>
        <v> </v>
      </c>
    </row>
    <row r="254" spans="1:15" ht="12.75">
      <c r="A254" t="s">
        <v>271</v>
      </c>
      <c r="B254" s="4" t="s">
        <v>29</v>
      </c>
      <c r="C254" s="6" t="str">
        <f t="shared" si="11"/>
        <v> </v>
      </c>
      <c r="E254" s="16">
        <v>0</v>
      </c>
      <c r="F254" s="4">
        <v>0</v>
      </c>
      <c r="G254" s="18">
        <v>0</v>
      </c>
      <c r="H254" s="19">
        <v>106600</v>
      </c>
      <c r="M254" s="1">
        <f t="shared" si="12"/>
        <v>0</v>
      </c>
      <c r="N254">
        <v>240</v>
      </c>
      <c r="O254" t="str">
        <f t="shared" si="10"/>
        <v> </v>
      </c>
    </row>
    <row r="255" spans="1:15" ht="12.75">
      <c r="A255" t="s">
        <v>272</v>
      </c>
      <c r="B255" s="4" t="s">
        <v>21</v>
      </c>
      <c r="C255" s="6" t="str">
        <f t="shared" si="11"/>
        <v> </v>
      </c>
      <c r="E255" s="16">
        <v>0</v>
      </c>
      <c r="F255" s="4">
        <v>0</v>
      </c>
      <c r="G255" s="18">
        <v>0</v>
      </c>
      <c r="H255" s="19">
        <v>106600</v>
      </c>
      <c r="M255" s="1">
        <f t="shared" si="12"/>
        <v>0</v>
      </c>
      <c r="N255">
        <v>241</v>
      </c>
      <c r="O255" t="str">
        <f t="shared" si="10"/>
        <v> </v>
      </c>
    </row>
    <row r="256" spans="1:15" ht="12.75">
      <c r="A256" t="s">
        <v>273</v>
      </c>
      <c r="B256" s="4" t="s">
        <v>27</v>
      </c>
      <c r="C256" s="6" t="str">
        <f t="shared" si="11"/>
        <v> </v>
      </c>
      <c r="E256" s="16">
        <v>0</v>
      </c>
      <c r="F256" s="4">
        <v>0</v>
      </c>
      <c r="G256" s="18">
        <v>0</v>
      </c>
      <c r="H256" s="19">
        <v>106600</v>
      </c>
      <c r="K256" s="1"/>
      <c r="M256" s="1">
        <f t="shared" si="12"/>
        <v>0</v>
      </c>
      <c r="N256">
        <v>242</v>
      </c>
      <c r="O256" t="str">
        <f t="shared" si="10"/>
        <v> </v>
      </c>
    </row>
    <row r="257" spans="1:15" ht="12.75">
      <c r="A257" t="s">
        <v>274</v>
      </c>
      <c r="B257" s="4" t="s">
        <v>17</v>
      </c>
      <c r="C257" s="6" t="str">
        <f t="shared" si="11"/>
        <v> </v>
      </c>
      <c r="E257" s="16">
        <v>0</v>
      </c>
      <c r="F257" s="4">
        <v>0</v>
      </c>
      <c r="G257" s="18">
        <v>0</v>
      </c>
      <c r="H257" s="19">
        <v>106600</v>
      </c>
      <c r="K257" s="1"/>
      <c r="M257" s="1">
        <f t="shared" si="12"/>
        <v>0</v>
      </c>
      <c r="N257">
        <v>243</v>
      </c>
      <c r="O257" t="str">
        <f t="shared" si="10"/>
        <v> </v>
      </c>
    </row>
    <row r="258" spans="1:15" ht="12.75">
      <c r="A258" t="s">
        <v>275</v>
      </c>
      <c r="B258" s="4" t="s">
        <v>20</v>
      </c>
      <c r="C258" s="6" t="str">
        <f t="shared" si="11"/>
        <v> </v>
      </c>
      <c r="E258" s="16">
        <v>0</v>
      </c>
      <c r="F258" s="4">
        <v>0</v>
      </c>
      <c r="G258" s="18">
        <v>0</v>
      </c>
      <c r="H258" s="19">
        <v>106600</v>
      </c>
      <c r="K258" s="1"/>
      <c r="M258" s="1">
        <f t="shared" si="12"/>
        <v>0</v>
      </c>
      <c r="N258">
        <v>244</v>
      </c>
      <c r="O258" t="str">
        <f t="shared" si="10"/>
        <v> </v>
      </c>
    </row>
    <row r="259" spans="1:15" ht="12.75">
      <c r="A259" t="s">
        <v>276</v>
      </c>
      <c r="B259" s="4" t="s">
        <v>25</v>
      </c>
      <c r="C259" s="6" t="str">
        <f t="shared" si="11"/>
        <v> </v>
      </c>
      <c r="E259" s="16">
        <v>0</v>
      </c>
      <c r="F259" s="4">
        <v>0</v>
      </c>
      <c r="G259" s="18">
        <v>0</v>
      </c>
      <c r="H259" s="19">
        <v>106600</v>
      </c>
      <c r="K259" s="1"/>
      <c r="M259" s="1">
        <f t="shared" si="12"/>
        <v>0</v>
      </c>
      <c r="N259">
        <v>245</v>
      </c>
      <c r="O259" t="str">
        <f t="shared" si="10"/>
        <v> </v>
      </c>
    </row>
    <row r="260" spans="1:15" ht="12.75">
      <c r="A260" t="s">
        <v>277</v>
      </c>
      <c r="B260" s="4" t="s">
        <v>23</v>
      </c>
      <c r="C260" s="6" t="str">
        <f t="shared" si="11"/>
        <v> </v>
      </c>
      <c r="E260" s="16">
        <v>0</v>
      </c>
      <c r="F260" s="4">
        <v>0</v>
      </c>
      <c r="G260" s="18">
        <v>0</v>
      </c>
      <c r="H260" s="19">
        <v>106600</v>
      </c>
      <c r="K260" s="1"/>
      <c r="M260" s="1">
        <f t="shared" si="12"/>
        <v>0</v>
      </c>
      <c r="N260">
        <v>246</v>
      </c>
      <c r="O260" t="str">
        <f t="shared" si="10"/>
        <v> </v>
      </c>
    </row>
    <row r="261" spans="1:15" ht="12.75">
      <c r="A261" t="s">
        <v>278</v>
      </c>
      <c r="B261" s="4" t="s">
        <v>22</v>
      </c>
      <c r="C261" s="6" t="str">
        <f t="shared" si="11"/>
        <v> </v>
      </c>
      <c r="E261" s="16">
        <v>0</v>
      </c>
      <c r="F261" s="4">
        <v>0</v>
      </c>
      <c r="G261" s="18">
        <v>0</v>
      </c>
      <c r="H261" s="19">
        <v>106600</v>
      </c>
      <c r="K261" s="1"/>
      <c r="M261" s="1">
        <f t="shared" si="12"/>
        <v>0</v>
      </c>
      <c r="N261">
        <v>247</v>
      </c>
      <c r="O261" t="str">
        <f t="shared" si="10"/>
        <v> </v>
      </c>
    </row>
    <row r="262" spans="1:15" ht="12.75">
      <c r="A262" t="s">
        <v>279</v>
      </c>
      <c r="B262" s="4" t="s">
        <v>25</v>
      </c>
      <c r="C262" s="6" t="str">
        <f t="shared" si="11"/>
        <v> </v>
      </c>
      <c r="E262" s="16">
        <v>0</v>
      </c>
      <c r="F262" s="4">
        <v>0</v>
      </c>
      <c r="G262" s="18">
        <v>0</v>
      </c>
      <c r="H262" s="19">
        <v>106600</v>
      </c>
      <c r="K262" s="1"/>
      <c r="M262" s="1">
        <f t="shared" si="12"/>
        <v>0</v>
      </c>
      <c r="N262">
        <v>248</v>
      </c>
      <c r="O262" t="str">
        <f t="shared" si="10"/>
        <v> </v>
      </c>
    </row>
    <row r="263" spans="1:15" ht="12.75">
      <c r="A263" t="s">
        <v>280</v>
      </c>
      <c r="B263" s="4" t="s">
        <v>18</v>
      </c>
      <c r="C263" s="6" t="str">
        <f t="shared" si="11"/>
        <v> </v>
      </c>
      <c r="E263" s="16">
        <v>0</v>
      </c>
      <c r="F263" s="4">
        <v>0</v>
      </c>
      <c r="G263" s="18">
        <v>0</v>
      </c>
      <c r="H263" s="19">
        <v>106600</v>
      </c>
      <c r="K263" s="1"/>
      <c r="M263" s="1">
        <f t="shared" si="12"/>
        <v>0</v>
      </c>
      <c r="N263">
        <v>249</v>
      </c>
      <c r="O263" t="str">
        <f t="shared" si="10"/>
        <v> </v>
      </c>
    </row>
    <row r="264" spans="1:15" ht="12.75">
      <c r="A264" t="s">
        <v>281</v>
      </c>
      <c r="B264" s="4" t="s">
        <v>15</v>
      </c>
      <c r="C264" s="6" t="str">
        <f t="shared" si="11"/>
        <v> </v>
      </c>
      <c r="E264" s="16">
        <v>0</v>
      </c>
      <c r="F264" s="4">
        <v>0</v>
      </c>
      <c r="G264" s="18">
        <v>0</v>
      </c>
      <c r="H264" s="19">
        <v>106600</v>
      </c>
      <c r="K264" s="1"/>
      <c r="M264" s="1">
        <f t="shared" si="12"/>
        <v>0</v>
      </c>
      <c r="N264">
        <v>250</v>
      </c>
      <c r="O264" t="str">
        <f t="shared" si="10"/>
        <v> </v>
      </c>
    </row>
    <row r="265" spans="1:15" ht="12.75">
      <c r="A265" t="s">
        <v>282</v>
      </c>
      <c r="B265" s="4" t="s">
        <v>25</v>
      </c>
      <c r="C265" s="6" t="str">
        <f t="shared" si="11"/>
        <v> </v>
      </c>
      <c r="E265" s="16">
        <v>0</v>
      </c>
      <c r="F265" s="4">
        <v>0</v>
      </c>
      <c r="G265" s="18">
        <v>0</v>
      </c>
      <c r="H265" s="19">
        <v>106600</v>
      </c>
      <c r="K265" s="1"/>
      <c r="M265" s="1">
        <f t="shared" si="12"/>
        <v>0</v>
      </c>
      <c r="N265">
        <v>251</v>
      </c>
      <c r="O265" t="str">
        <f aca="true" t="shared" si="13" ref="O265:O291">IF(D265=0," ",N265)</f>
        <v> </v>
      </c>
    </row>
    <row r="266" spans="1:15" ht="12.75">
      <c r="A266" t="s">
        <v>283</v>
      </c>
      <c r="B266" s="4" t="s">
        <v>26</v>
      </c>
      <c r="C266" s="6" t="str">
        <f t="shared" si="11"/>
        <v> </v>
      </c>
      <c r="E266" s="16">
        <v>0</v>
      </c>
      <c r="F266" s="4">
        <v>0</v>
      </c>
      <c r="G266" s="18">
        <v>0</v>
      </c>
      <c r="H266" s="19">
        <v>106600</v>
      </c>
      <c r="K266" s="1"/>
      <c r="M266" s="1">
        <f t="shared" si="12"/>
        <v>0</v>
      </c>
      <c r="N266">
        <v>252</v>
      </c>
      <c r="O266" t="str">
        <f t="shared" si="13"/>
        <v> </v>
      </c>
    </row>
    <row r="267" spans="1:15" ht="12.75">
      <c r="A267" t="s">
        <v>284</v>
      </c>
      <c r="B267" s="4" t="s">
        <v>29</v>
      </c>
      <c r="C267" s="6" t="str">
        <f t="shared" si="11"/>
        <v> </v>
      </c>
      <c r="E267" s="16">
        <v>0</v>
      </c>
      <c r="F267" s="4">
        <v>0</v>
      </c>
      <c r="G267" s="18">
        <v>0</v>
      </c>
      <c r="H267" s="19">
        <v>106600</v>
      </c>
      <c r="K267" s="1"/>
      <c r="M267" s="1">
        <f t="shared" si="12"/>
        <v>0</v>
      </c>
      <c r="N267">
        <v>253</v>
      </c>
      <c r="O267" t="str">
        <f t="shared" si="13"/>
        <v> </v>
      </c>
    </row>
    <row r="268" spans="1:15" ht="12.75">
      <c r="A268" t="s">
        <v>285</v>
      </c>
      <c r="B268" s="4" t="s">
        <v>26</v>
      </c>
      <c r="C268" s="6" t="str">
        <f t="shared" si="11"/>
        <v> </v>
      </c>
      <c r="E268" s="16">
        <v>0</v>
      </c>
      <c r="F268" s="4">
        <v>0</v>
      </c>
      <c r="G268" s="18">
        <v>0</v>
      </c>
      <c r="H268" s="19">
        <v>106600</v>
      </c>
      <c r="K268" s="1"/>
      <c r="M268" s="1">
        <f t="shared" si="12"/>
        <v>0</v>
      </c>
      <c r="N268">
        <v>254</v>
      </c>
      <c r="O268" t="str">
        <f t="shared" si="13"/>
        <v> </v>
      </c>
    </row>
    <row r="269" spans="1:15" ht="12.75">
      <c r="A269" t="s">
        <v>286</v>
      </c>
      <c r="B269" s="4" t="s">
        <v>16</v>
      </c>
      <c r="C269" s="6" t="str">
        <f t="shared" si="11"/>
        <v> </v>
      </c>
      <c r="E269" s="16">
        <v>0</v>
      </c>
      <c r="F269" s="4">
        <v>0</v>
      </c>
      <c r="G269" s="18">
        <v>0</v>
      </c>
      <c r="H269" s="19">
        <v>106600</v>
      </c>
      <c r="K269" s="1"/>
      <c r="M269" s="1">
        <f t="shared" si="12"/>
        <v>0</v>
      </c>
      <c r="N269">
        <v>255</v>
      </c>
      <c r="O269" t="str">
        <f t="shared" si="13"/>
        <v> </v>
      </c>
    </row>
    <row r="270" spans="1:15" ht="12.75">
      <c r="A270" t="s">
        <v>287</v>
      </c>
      <c r="B270" s="4" t="s">
        <v>28</v>
      </c>
      <c r="C270" s="6" t="str">
        <f t="shared" si="11"/>
        <v> </v>
      </c>
      <c r="E270" s="16">
        <v>0</v>
      </c>
      <c r="F270" s="4">
        <v>0</v>
      </c>
      <c r="G270" s="18">
        <v>0</v>
      </c>
      <c r="H270" s="19">
        <v>106600</v>
      </c>
      <c r="K270" s="1"/>
      <c r="M270" s="1">
        <f t="shared" si="12"/>
        <v>0</v>
      </c>
      <c r="N270">
        <v>256</v>
      </c>
      <c r="O270" t="str">
        <f t="shared" si="13"/>
        <v> </v>
      </c>
    </row>
    <row r="271" spans="1:15" ht="12.75">
      <c r="A271" t="s">
        <v>288</v>
      </c>
      <c r="B271" s="4" t="s">
        <v>15</v>
      </c>
      <c r="C271" s="6" t="str">
        <f t="shared" si="11"/>
        <v> </v>
      </c>
      <c r="E271" s="16">
        <v>0</v>
      </c>
      <c r="F271" s="4">
        <v>0</v>
      </c>
      <c r="G271" s="18">
        <v>0</v>
      </c>
      <c r="H271" s="19">
        <v>106600</v>
      </c>
      <c r="K271" s="1"/>
      <c r="M271" s="1">
        <f t="shared" si="12"/>
        <v>0</v>
      </c>
      <c r="N271">
        <v>257</v>
      </c>
      <c r="O271" t="str">
        <f t="shared" si="13"/>
        <v> </v>
      </c>
    </row>
    <row r="272" spans="1:15" ht="12.75">
      <c r="A272" t="s">
        <v>289</v>
      </c>
      <c r="B272" s="4" t="s">
        <v>15</v>
      </c>
      <c r="C272" s="6" t="str">
        <f aca="true" t="shared" si="14" ref="C272:C291">IF(M272=0," ",RANK(O272,$O$15:$O$390,1))</f>
        <v> </v>
      </c>
      <c r="E272" s="16">
        <v>0</v>
      </c>
      <c r="F272" s="4">
        <v>0</v>
      </c>
      <c r="G272" s="18">
        <v>0</v>
      </c>
      <c r="H272" s="19">
        <v>106600</v>
      </c>
      <c r="K272" s="1"/>
      <c r="M272" s="1">
        <f t="shared" si="12"/>
        <v>0</v>
      </c>
      <c r="N272">
        <v>258</v>
      </c>
      <c r="O272" t="str">
        <f t="shared" si="13"/>
        <v> </v>
      </c>
    </row>
    <row r="273" spans="1:15" ht="12.75">
      <c r="A273" t="s">
        <v>290</v>
      </c>
      <c r="B273" s="4" t="s">
        <v>26</v>
      </c>
      <c r="C273" s="6" t="str">
        <f t="shared" si="14"/>
        <v> </v>
      </c>
      <c r="E273" s="16">
        <v>0</v>
      </c>
      <c r="F273" s="4">
        <v>0</v>
      </c>
      <c r="G273" s="18">
        <v>0</v>
      </c>
      <c r="H273" s="19">
        <v>106600</v>
      </c>
      <c r="K273" s="1"/>
      <c r="M273" s="1">
        <f t="shared" si="12"/>
        <v>0</v>
      </c>
      <c r="N273">
        <v>259</v>
      </c>
      <c r="O273" t="str">
        <f t="shared" si="13"/>
        <v> </v>
      </c>
    </row>
    <row r="274" spans="1:15" ht="12.75">
      <c r="A274" t="s">
        <v>291</v>
      </c>
      <c r="B274" s="4" t="s">
        <v>20</v>
      </c>
      <c r="C274" s="6" t="str">
        <f t="shared" si="14"/>
        <v> </v>
      </c>
      <c r="E274" s="16">
        <v>0</v>
      </c>
      <c r="F274" s="4">
        <v>0</v>
      </c>
      <c r="G274" s="18">
        <v>0</v>
      </c>
      <c r="H274" s="19">
        <v>106600</v>
      </c>
      <c r="K274" s="1"/>
      <c r="M274" s="1">
        <f t="shared" si="12"/>
        <v>0</v>
      </c>
      <c r="N274">
        <v>260</v>
      </c>
      <c r="O274" t="str">
        <f t="shared" si="13"/>
        <v> </v>
      </c>
    </row>
    <row r="275" spans="1:15" ht="12.75">
      <c r="A275" t="s">
        <v>292</v>
      </c>
      <c r="B275" s="4" t="s">
        <v>17</v>
      </c>
      <c r="C275" s="6" t="str">
        <f t="shared" si="14"/>
        <v> </v>
      </c>
      <c r="E275" s="16">
        <v>0</v>
      </c>
      <c r="F275" s="4">
        <v>0</v>
      </c>
      <c r="G275" s="18">
        <v>0</v>
      </c>
      <c r="H275" s="19">
        <v>104700</v>
      </c>
      <c r="M275" s="1">
        <f t="shared" si="12"/>
        <v>0</v>
      </c>
      <c r="N275">
        <v>261</v>
      </c>
      <c r="O275" t="str">
        <f t="shared" si="13"/>
        <v> </v>
      </c>
    </row>
    <row r="276" spans="1:15" ht="12.75">
      <c r="A276" t="s">
        <v>293</v>
      </c>
      <c r="B276" s="4" t="s">
        <v>24</v>
      </c>
      <c r="C276" s="6" t="str">
        <f t="shared" si="14"/>
        <v> </v>
      </c>
      <c r="E276" s="16">
        <v>0</v>
      </c>
      <c r="F276" s="4">
        <v>0</v>
      </c>
      <c r="G276" s="18">
        <v>0</v>
      </c>
      <c r="H276" s="19">
        <v>94700</v>
      </c>
      <c r="M276" s="1">
        <f t="shared" si="12"/>
        <v>0</v>
      </c>
      <c r="N276">
        <v>262</v>
      </c>
      <c r="O276" t="str">
        <f t="shared" si="13"/>
        <v> </v>
      </c>
    </row>
    <row r="277" spans="1:15" ht="12.75">
      <c r="A277" t="s">
        <v>294</v>
      </c>
      <c r="B277" s="4" t="s">
        <v>18</v>
      </c>
      <c r="C277" s="6" t="str">
        <f t="shared" si="14"/>
        <v> </v>
      </c>
      <c r="E277" s="16">
        <v>0</v>
      </c>
      <c r="F277" s="4">
        <v>0</v>
      </c>
      <c r="G277" s="18">
        <v>0</v>
      </c>
      <c r="H277" s="19">
        <v>94700</v>
      </c>
      <c r="M277" s="1">
        <f t="shared" si="12"/>
        <v>0</v>
      </c>
      <c r="N277">
        <v>263</v>
      </c>
      <c r="O277" t="str">
        <f t="shared" si="13"/>
        <v> </v>
      </c>
    </row>
    <row r="278" spans="1:15" ht="12.75">
      <c r="A278" t="s">
        <v>295</v>
      </c>
      <c r="B278" s="4" t="s">
        <v>19</v>
      </c>
      <c r="C278" s="6" t="str">
        <f t="shared" si="14"/>
        <v> </v>
      </c>
      <c r="E278" s="16">
        <v>0</v>
      </c>
      <c r="F278" s="4">
        <v>0</v>
      </c>
      <c r="G278" s="18">
        <v>0</v>
      </c>
      <c r="H278" s="19">
        <v>94700</v>
      </c>
      <c r="M278" s="1">
        <f t="shared" si="12"/>
        <v>0</v>
      </c>
      <c r="N278">
        <v>264</v>
      </c>
      <c r="O278" t="str">
        <f t="shared" si="13"/>
        <v> </v>
      </c>
    </row>
    <row r="279" spans="1:15" ht="12.75">
      <c r="A279" t="s">
        <v>296</v>
      </c>
      <c r="B279" s="4" t="s">
        <v>26</v>
      </c>
      <c r="C279" s="6" t="str">
        <f t="shared" si="14"/>
        <v> </v>
      </c>
      <c r="E279" s="16">
        <v>0</v>
      </c>
      <c r="F279" s="4">
        <v>0</v>
      </c>
      <c r="G279" s="18">
        <v>0</v>
      </c>
      <c r="H279" s="19">
        <v>94700</v>
      </c>
      <c r="M279" s="1">
        <f t="shared" si="12"/>
        <v>0</v>
      </c>
      <c r="N279">
        <v>265</v>
      </c>
      <c r="O279" t="str">
        <f t="shared" si="13"/>
        <v> </v>
      </c>
    </row>
    <row r="280" spans="1:15" ht="12.75">
      <c r="A280" t="s">
        <v>297</v>
      </c>
      <c r="B280" s="4" t="s">
        <v>19</v>
      </c>
      <c r="C280" s="6" t="str">
        <f t="shared" si="14"/>
        <v> </v>
      </c>
      <c r="E280" s="16">
        <v>0</v>
      </c>
      <c r="F280" s="4">
        <v>0</v>
      </c>
      <c r="G280" s="18">
        <v>0</v>
      </c>
      <c r="H280" s="19">
        <v>94700</v>
      </c>
      <c r="M280" s="1">
        <f t="shared" si="12"/>
        <v>0</v>
      </c>
      <c r="N280">
        <v>266</v>
      </c>
      <c r="O280" t="str">
        <f t="shared" si="13"/>
        <v> </v>
      </c>
    </row>
    <row r="281" spans="1:15" ht="12.75">
      <c r="A281" t="s">
        <v>298</v>
      </c>
      <c r="B281" s="4" t="s">
        <v>24</v>
      </c>
      <c r="C281" s="6" t="str">
        <f t="shared" si="14"/>
        <v> </v>
      </c>
      <c r="E281" s="16">
        <v>0</v>
      </c>
      <c r="F281" s="4">
        <v>0</v>
      </c>
      <c r="G281" s="18">
        <v>0</v>
      </c>
      <c r="H281" s="19">
        <v>94700</v>
      </c>
      <c r="M281" s="1">
        <f t="shared" si="12"/>
        <v>0</v>
      </c>
      <c r="N281">
        <v>267</v>
      </c>
      <c r="O281" t="str">
        <f t="shared" si="13"/>
        <v> </v>
      </c>
    </row>
    <row r="282" spans="1:15" ht="12.75">
      <c r="A282" t="s">
        <v>299</v>
      </c>
      <c r="B282" s="4" t="s">
        <v>22</v>
      </c>
      <c r="C282" s="6" t="str">
        <f t="shared" si="14"/>
        <v> </v>
      </c>
      <c r="E282" s="16">
        <v>0</v>
      </c>
      <c r="F282" s="4">
        <v>0</v>
      </c>
      <c r="G282" s="18">
        <v>0</v>
      </c>
      <c r="H282" s="19">
        <v>94700</v>
      </c>
      <c r="M282" s="1">
        <f t="shared" si="12"/>
        <v>0</v>
      </c>
      <c r="N282">
        <v>268</v>
      </c>
      <c r="O282" t="str">
        <f t="shared" si="13"/>
        <v> </v>
      </c>
    </row>
    <row r="283" spans="1:15" ht="12.75">
      <c r="A283" t="s">
        <v>300</v>
      </c>
      <c r="B283" s="4" t="s">
        <v>17</v>
      </c>
      <c r="C283" s="6" t="str">
        <f t="shared" si="14"/>
        <v> </v>
      </c>
      <c r="E283" s="16">
        <v>0</v>
      </c>
      <c r="F283" s="4">
        <v>0</v>
      </c>
      <c r="G283" s="18">
        <v>0</v>
      </c>
      <c r="H283" s="19">
        <v>94700</v>
      </c>
      <c r="M283" s="1">
        <f t="shared" si="12"/>
        <v>0</v>
      </c>
      <c r="N283">
        <v>269</v>
      </c>
      <c r="O283" t="str">
        <f t="shared" si="13"/>
        <v> </v>
      </c>
    </row>
    <row r="284" spans="1:15" ht="12.75">
      <c r="A284" t="s">
        <v>301</v>
      </c>
      <c r="B284" s="4" t="s">
        <v>25</v>
      </c>
      <c r="C284" s="6" t="str">
        <f t="shared" si="14"/>
        <v> </v>
      </c>
      <c r="E284" s="16">
        <v>0</v>
      </c>
      <c r="F284" s="4">
        <v>0</v>
      </c>
      <c r="G284" s="18">
        <v>0</v>
      </c>
      <c r="H284" s="19">
        <v>94700</v>
      </c>
      <c r="M284" s="1">
        <f t="shared" si="12"/>
        <v>0</v>
      </c>
      <c r="N284">
        <v>270</v>
      </c>
      <c r="O284" t="str">
        <f t="shared" si="13"/>
        <v> </v>
      </c>
    </row>
    <row r="285" spans="1:15" ht="12.75">
      <c r="A285" t="s">
        <v>302</v>
      </c>
      <c r="B285" s="4" t="s">
        <v>23</v>
      </c>
      <c r="C285" s="6" t="str">
        <f t="shared" si="14"/>
        <v> </v>
      </c>
      <c r="E285" s="16">
        <v>0</v>
      </c>
      <c r="F285" s="4">
        <v>0</v>
      </c>
      <c r="G285" s="18">
        <v>0</v>
      </c>
      <c r="H285" s="19">
        <v>94700</v>
      </c>
      <c r="M285" s="1">
        <f t="shared" si="12"/>
        <v>0</v>
      </c>
      <c r="N285">
        <v>271</v>
      </c>
      <c r="O285" t="str">
        <f t="shared" si="13"/>
        <v> </v>
      </c>
    </row>
    <row r="286" spans="1:15" ht="12.75">
      <c r="A286" t="s">
        <v>303</v>
      </c>
      <c r="B286" s="4" t="s">
        <v>31</v>
      </c>
      <c r="C286" s="6" t="str">
        <f t="shared" si="14"/>
        <v> </v>
      </c>
      <c r="E286" s="16">
        <v>0</v>
      </c>
      <c r="F286" s="4">
        <v>0</v>
      </c>
      <c r="G286" s="18">
        <v>0</v>
      </c>
      <c r="H286" s="19">
        <v>94700</v>
      </c>
      <c r="M286" s="1">
        <f t="shared" si="12"/>
        <v>0</v>
      </c>
      <c r="N286">
        <v>272</v>
      </c>
      <c r="O286" t="str">
        <f t="shared" si="13"/>
        <v> </v>
      </c>
    </row>
    <row r="287" spans="1:15" ht="12.75">
      <c r="A287" t="s">
        <v>304</v>
      </c>
      <c r="B287" s="4" t="s">
        <v>16</v>
      </c>
      <c r="C287" s="6" t="str">
        <f t="shared" si="14"/>
        <v> </v>
      </c>
      <c r="E287" s="16">
        <v>0</v>
      </c>
      <c r="F287" s="4">
        <v>0</v>
      </c>
      <c r="G287" s="18">
        <v>0</v>
      </c>
      <c r="H287" s="19">
        <v>94700</v>
      </c>
      <c r="M287" s="1">
        <f t="shared" si="12"/>
        <v>0</v>
      </c>
      <c r="N287">
        <v>273</v>
      </c>
      <c r="O287" t="str">
        <f t="shared" si="13"/>
        <v> </v>
      </c>
    </row>
    <row r="288" spans="1:15" ht="12.75">
      <c r="A288" t="s">
        <v>305</v>
      </c>
      <c r="B288" s="4" t="s">
        <v>30</v>
      </c>
      <c r="C288" s="6" t="str">
        <f t="shared" si="14"/>
        <v> </v>
      </c>
      <c r="E288" s="16">
        <v>0</v>
      </c>
      <c r="F288" s="4">
        <v>0</v>
      </c>
      <c r="G288" s="18">
        <v>0</v>
      </c>
      <c r="H288" s="19">
        <v>94700</v>
      </c>
      <c r="M288" s="1">
        <f t="shared" si="12"/>
        <v>0</v>
      </c>
      <c r="N288">
        <v>274</v>
      </c>
      <c r="O288" t="str">
        <f t="shared" si="13"/>
        <v> </v>
      </c>
    </row>
    <row r="289" spans="1:15" ht="12.75">
      <c r="A289" t="s">
        <v>306</v>
      </c>
      <c r="B289" s="4" t="s">
        <v>19</v>
      </c>
      <c r="C289" s="6" t="str">
        <f t="shared" si="14"/>
        <v> </v>
      </c>
      <c r="E289" s="16">
        <v>0</v>
      </c>
      <c r="F289" s="4">
        <v>0</v>
      </c>
      <c r="G289" s="18">
        <v>0</v>
      </c>
      <c r="H289" s="19">
        <v>94700</v>
      </c>
      <c r="M289" s="1">
        <f t="shared" si="12"/>
        <v>0</v>
      </c>
      <c r="N289">
        <v>275</v>
      </c>
      <c r="O289" t="str">
        <f t="shared" si="13"/>
        <v> </v>
      </c>
    </row>
    <row r="290" spans="1:15" ht="12.75">
      <c r="A290" t="s">
        <v>307</v>
      </c>
      <c r="B290" s="4" t="s">
        <v>19</v>
      </c>
      <c r="C290" s="6" t="str">
        <f t="shared" si="14"/>
        <v> </v>
      </c>
      <c r="E290" s="16">
        <v>0</v>
      </c>
      <c r="F290" s="4">
        <v>0</v>
      </c>
      <c r="G290" s="18">
        <v>0</v>
      </c>
      <c r="H290" s="19">
        <v>94700</v>
      </c>
      <c r="M290" s="1">
        <f t="shared" si="12"/>
        <v>0</v>
      </c>
      <c r="N290">
        <v>276</v>
      </c>
      <c r="O290" t="str">
        <f t="shared" si="13"/>
        <v> </v>
      </c>
    </row>
    <row r="291" spans="1:15" ht="12.75">
      <c r="A291" t="s">
        <v>308</v>
      </c>
      <c r="B291" s="4" t="s">
        <v>31</v>
      </c>
      <c r="C291" s="6" t="str">
        <f t="shared" si="14"/>
        <v> </v>
      </c>
      <c r="E291" s="16">
        <v>0</v>
      </c>
      <c r="F291" s="4">
        <v>0</v>
      </c>
      <c r="G291" s="18">
        <v>0</v>
      </c>
      <c r="H291" s="19">
        <v>94700</v>
      </c>
      <c r="M291" s="1">
        <f t="shared" si="12"/>
        <v>0</v>
      </c>
      <c r="N291">
        <v>277</v>
      </c>
      <c r="O291" t="str">
        <f t="shared" si="13"/>
        <v>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8"/>
  <sheetViews>
    <sheetView zoomScalePageLayoutView="0" workbookViewId="0" topLeftCell="A1">
      <pane ySplit="11" topLeftCell="A12" activePane="bottomLeft" state="frozen"/>
      <selection pane="topLeft" activeCell="G15" sqref="G15"/>
      <selection pane="bottomLeft" activeCell="Q2" sqref="Q2"/>
    </sheetView>
  </sheetViews>
  <sheetFormatPr defaultColWidth="9.140625" defaultRowHeight="12.75"/>
  <cols>
    <col min="1" max="1" width="27.57421875" style="6" bestFit="1" customWidth="1"/>
    <col min="2" max="2" width="6.7109375" style="6" customWidth="1"/>
    <col min="3" max="3" width="8.7109375" style="6" hidden="1" customWidth="1"/>
    <col min="4" max="4" width="6.8515625" style="6" bestFit="1" customWidth="1"/>
    <col min="5" max="5" width="27.57421875" style="6" customWidth="1"/>
    <col min="6" max="6" width="12.140625" style="6" bestFit="1" customWidth="1"/>
    <col min="7" max="7" width="12.8515625" style="6" bestFit="1" customWidth="1"/>
    <col min="8" max="8" width="25.140625" style="6" customWidth="1"/>
    <col min="9" max="9" width="5.140625" style="6" bestFit="1" customWidth="1"/>
    <col min="10" max="10" width="9.140625" style="6" customWidth="1"/>
    <col min="11" max="11" width="26.57421875" style="6" customWidth="1"/>
    <col min="12" max="12" width="5.140625" style="6" bestFit="1" customWidth="1"/>
    <col min="13" max="13" width="8.57421875" style="6" customWidth="1"/>
    <col min="14" max="14" width="4.00390625" style="6" bestFit="1" customWidth="1"/>
    <col min="15" max="15" width="9.8515625" style="6" bestFit="1" customWidth="1"/>
    <col min="16" max="16" width="7.28125" style="6" bestFit="1" customWidth="1"/>
    <col min="17" max="17" width="11.140625" style="6" bestFit="1" customWidth="1"/>
    <col min="18" max="18" width="14.421875" style="6" bestFit="1" customWidth="1"/>
    <col min="19" max="16384" width="9.140625" style="6" customWidth="1"/>
  </cols>
  <sheetData>
    <row r="1" spans="1:18" ht="12.75">
      <c r="A1" s="10" t="s">
        <v>4</v>
      </c>
      <c r="E1" s="10" t="s">
        <v>5</v>
      </c>
      <c r="H1" s="10" t="s">
        <v>6</v>
      </c>
      <c r="K1" s="10" t="s">
        <v>7</v>
      </c>
      <c r="P1" s="6" t="s">
        <v>8</v>
      </c>
      <c r="Q1" s="6" t="s">
        <v>9</v>
      </c>
      <c r="R1" s="6" t="s">
        <v>10</v>
      </c>
    </row>
    <row r="2" spans="1:18" ht="12.75">
      <c r="A2" s="6" t="e">
        <f>Backs!A2</f>
        <v>#N/A</v>
      </c>
      <c r="B2"/>
      <c r="E2" s="6" t="e">
        <f>LOOKUP(1,$C$15:$C$380,$A$15:$A$380)</f>
        <v>#N/A</v>
      </c>
      <c r="H2" s="11" t="e">
        <f>Rucks!H2</f>
        <v>#N/A</v>
      </c>
      <c r="J2" s="11"/>
      <c r="K2" s="11" t="e">
        <f>Forwards!K2</f>
        <v>#N/A</v>
      </c>
      <c r="M2" s="11"/>
      <c r="N2" s="11"/>
      <c r="O2" s="6" t="s">
        <v>4</v>
      </c>
      <c r="P2" s="6">
        <f>Backs!P2</f>
        <v>0</v>
      </c>
      <c r="Q2" s="7">
        <f>Backs!Q2</f>
        <v>0</v>
      </c>
      <c r="R2" s="7" t="e">
        <f>Backs!R2</f>
        <v>#DIV/0!</v>
      </c>
    </row>
    <row r="3" spans="1:18" ht="12.75">
      <c r="A3" s="6" t="e">
        <f>Backs!A3</f>
        <v>#N/A</v>
      </c>
      <c r="B3"/>
      <c r="E3" s="6" t="e">
        <f>LOOKUP(2,$C$15:$C$380,$A$15:$A$380)</f>
        <v>#N/A</v>
      </c>
      <c r="H3" s="11" t="e">
        <f>Rucks!H3</f>
        <v>#N/A</v>
      </c>
      <c r="J3" s="11"/>
      <c r="K3" s="11" t="e">
        <f>Forwards!K3</f>
        <v>#N/A</v>
      </c>
      <c r="M3" s="11"/>
      <c r="N3" s="11"/>
      <c r="O3" s="6" t="s">
        <v>5</v>
      </c>
      <c r="P3" s="6">
        <f>COUNT(D15:D380)</f>
        <v>0</v>
      </c>
      <c r="Q3" s="7">
        <f>SUM(M15:M380)</f>
        <v>0</v>
      </c>
      <c r="R3" s="7" t="e">
        <f>Q3/P3</f>
        <v>#DIV/0!</v>
      </c>
    </row>
    <row r="4" spans="1:18" ht="12.75">
      <c r="A4" s="6" t="e">
        <f>Backs!A4</f>
        <v>#N/A</v>
      </c>
      <c r="B4"/>
      <c r="E4" s="6" t="e">
        <f>LOOKUP(3,$C$15:$C$380,$A$15:$A$380)</f>
        <v>#N/A</v>
      </c>
      <c r="H4" s="11" t="e">
        <f>Rucks!H4</f>
        <v>#N/A</v>
      </c>
      <c r="J4" s="11"/>
      <c r="K4" s="11" t="e">
        <f>Forwards!K4</f>
        <v>#N/A</v>
      </c>
      <c r="M4" s="11"/>
      <c r="N4" s="11"/>
      <c r="O4" s="6" t="s">
        <v>6</v>
      </c>
      <c r="P4" s="11">
        <f>Rucks!P4</f>
        <v>0</v>
      </c>
      <c r="Q4" s="7">
        <f>Rucks!Q4</f>
        <v>0</v>
      </c>
      <c r="R4" s="7" t="e">
        <f>Rucks!R4</f>
        <v>#DIV/0!</v>
      </c>
    </row>
    <row r="5" spans="1:18" ht="12.75">
      <c r="A5" s="6" t="e">
        <f>Backs!A5</f>
        <v>#N/A</v>
      </c>
      <c r="B5"/>
      <c r="E5" s="6" t="e">
        <f>LOOKUP(4,$C$15:$C$380,$A$15:$A$380)</f>
        <v>#N/A</v>
      </c>
      <c r="H5" s="11" t="e">
        <f>Rucks!H5</f>
        <v>#N/A</v>
      </c>
      <c r="J5" s="11"/>
      <c r="K5" s="11" t="e">
        <f>Forwards!K5</f>
        <v>#N/A</v>
      </c>
      <c r="M5" s="11"/>
      <c r="N5" s="11"/>
      <c r="O5" s="6" t="s">
        <v>7</v>
      </c>
      <c r="P5" s="11">
        <f>Forwards!P5</f>
        <v>0</v>
      </c>
      <c r="Q5" s="7">
        <f>Forwards!Q5</f>
        <v>0</v>
      </c>
      <c r="R5" s="7" t="e">
        <f>Forwards!R5</f>
        <v>#DIV/0!</v>
      </c>
    </row>
    <row r="6" spans="1:18" ht="12.75">
      <c r="A6" s="6" t="e">
        <f>Backs!A6</f>
        <v>#N/A</v>
      </c>
      <c r="B6"/>
      <c r="E6" s="6" t="e">
        <f>LOOKUP(5,$C$15:$C$380,$A$15:$A$380)</f>
        <v>#N/A</v>
      </c>
      <c r="H6" s="11"/>
      <c r="I6" s="11"/>
      <c r="J6" s="11"/>
      <c r="K6" s="11" t="e">
        <f>Forwards!K6</f>
        <v>#N/A</v>
      </c>
      <c r="M6" s="11"/>
      <c r="N6" s="11"/>
      <c r="O6" s="6" t="s">
        <v>11</v>
      </c>
      <c r="P6" s="6">
        <f>SUM(P2:P5)</f>
        <v>0</v>
      </c>
      <c r="Q6" s="7">
        <f>SUM(Q2:Q5)</f>
        <v>0</v>
      </c>
      <c r="R6" s="7" t="e">
        <f>Q6/P6</f>
        <v>#DIV/0!</v>
      </c>
    </row>
    <row r="7" spans="1:18" ht="12.75">
      <c r="A7" s="6" t="e">
        <f>Backs!A7</f>
        <v>#N/A</v>
      </c>
      <c r="B7"/>
      <c r="E7" s="6" t="e">
        <f>LOOKUP(6,$C$15:$C$380,$A$15:$A$380)</f>
        <v>#N/A</v>
      </c>
      <c r="H7" s="11"/>
      <c r="I7" s="11"/>
      <c r="J7" s="11"/>
      <c r="K7" s="11" t="e">
        <f>Forwards!K7</f>
        <v>#N/A</v>
      </c>
      <c r="M7" s="11"/>
      <c r="N7" s="11"/>
      <c r="O7" s="11"/>
      <c r="Q7" s="10" t="s">
        <v>12</v>
      </c>
      <c r="R7" s="10" t="s">
        <v>13</v>
      </c>
    </row>
    <row r="8" spans="1:18" ht="12.75">
      <c r="A8" s="6" t="e">
        <f>Backs!A8</f>
        <v>#N/A</v>
      </c>
      <c r="B8"/>
      <c r="E8" s="6" t="e">
        <f>LOOKUP(7,$C$15:$C$380,$A$15:$A$380)</f>
        <v>#N/A</v>
      </c>
      <c r="H8" s="11"/>
      <c r="I8" s="11"/>
      <c r="J8" s="11"/>
      <c r="K8" s="11" t="e">
        <f>Forwards!K8</f>
        <v>#N/A</v>
      </c>
      <c r="M8" s="11"/>
      <c r="N8" s="11"/>
      <c r="O8" s="11"/>
      <c r="Q8" s="7">
        <f>IF(10000000-Q6&lt;0,"Over Salary Cap",10000000-Q6)</f>
        <v>10000000</v>
      </c>
      <c r="R8" s="7">
        <f>IF(30-P6=0,"All Selected",Q8/(30-P6))</f>
        <v>333333.3333333333</v>
      </c>
    </row>
    <row r="9" spans="1:15" ht="12.75">
      <c r="A9" s="6" t="e">
        <f>Backs!A9</f>
        <v>#N/A</v>
      </c>
      <c r="B9"/>
      <c r="E9" s="6" t="e">
        <f>LOOKUP(8,$C$15:$C$380,$A$15:$A$380)</f>
        <v>#N/A</v>
      </c>
      <c r="H9" s="11"/>
      <c r="I9" s="11"/>
      <c r="J9" s="11"/>
      <c r="K9" s="11" t="e">
        <f>Forwards!K9</f>
        <v>#N/A</v>
      </c>
      <c r="M9" s="11"/>
      <c r="N9" s="11"/>
      <c r="O9" s="11"/>
    </row>
    <row r="10" spans="1:15" ht="12.75">
      <c r="A10" s="6" t="e">
        <f>Backs!A10</f>
        <v>#N/A</v>
      </c>
      <c r="B10"/>
      <c r="H10" s="11"/>
      <c r="I10" s="11"/>
      <c r="J10" s="11"/>
      <c r="K10" s="11" t="e">
        <f>Forwards!K10</f>
        <v>#N/A</v>
      </c>
      <c r="M10" s="11"/>
      <c r="N10" s="11"/>
      <c r="O10" s="11"/>
    </row>
    <row r="11" spans="2:16" ht="12.75">
      <c r="B11"/>
      <c r="I11" s="11"/>
      <c r="J11" s="11"/>
      <c r="K11" s="11"/>
      <c r="M11" s="11"/>
      <c r="N11" s="11"/>
      <c r="O11" s="12"/>
      <c r="P11" s="12"/>
    </row>
    <row r="13" ht="12.75">
      <c r="D13" s="15"/>
    </row>
    <row r="14" spans="1:12" ht="12.75">
      <c r="A14" s="10" t="s">
        <v>1</v>
      </c>
      <c r="B14" s="10" t="s">
        <v>0</v>
      </c>
      <c r="C14" s="10" t="s">
        <v>3</v>
      </c>
      <c r="D14" s="10" t="s">
        <v>14</v>
      </c>
      <c r="E14" s="3" t="s">
        <v>311</v>
      </c>
      <c r="F14" s="3" t="s">
        <v>310</v>
      </c>
      <c r="G14" s="3" t="s">
        <v>312</v>
      </c>
      <c r="H14" s="10" t="s">
        <v>2</v>
      </c>
      <c r="I14" s="10"/>
      <c r="J14" s="10"/>
      <c r="L14" s="10"/>
    </row>
    <row r="15" spans="1:15" ht="12.75">
      <c r="A15" t="s">
        <v>313</v>
      </c>
      <c r="B15" s="4" t="s">
        <v>26</v>
      </c>
      <c r="C15" s="6" t="str">
        <f aca="true" t="shared" si="0" ref="C15:C78">IF(M15=0," ",RANK(O15,$O$15:$O$380,1))</f>
        <v> </v>
      </c>
      <c r="E15" s="16">
        <v>2843.06</v>
      </c>
      <c r="F15" s="4">
        <v>22</v>
      </c>
      <c r="G15" s="17">
        <v>129.23</v>
      </c>
      <c r="H15" s="19">
        <v>700500</v>
      </c>
      <c r="M15" s="7">
        <f aca="true" t="shared" si="1" ref="M15:M77">H15*D15</f>
        <v>0</v>
      </c>
      <c r="N15" s="6">
        <v>1</v>
      </c>
      <c r="O15" s="6" t="str">
        <f>IF(D15=0," ",N15)</f>
        <v> </v>
      </c>
    </row>
    <row r="16" spans="1:15" ht="12.75">
      <c r="A16" t="s">
        <v>314</v>
      </c>
      <c r="B16" s="4" t="s">
        <v>29</v>
      </c>
      <c r="C16" s="6" t="str">
        <f t="shared" si="0"/>
        <v> </v>
      </c>
      <c r="E16" s="16">
        <v>2542</v>
      </c>
      <c r="F16" s="4">
        <v>20</v>
      </c>
      <c r="G16" s="17">
        <v>127.1</v>
      </c>
      <c r="H16" s="19">
        <v>689000</v>
      </c>
      <c r="M16" s="7">
        <f t="shared" si="1"/>
        <v>0</v>
      </c>
      <c r="N16" s="6">
        <v>2</v>
      </c>
      <c r="O16" s="6" t="str">
        <f aca="true" t="shared" si="2" ref="O16:O79">IF(D16=0," ",N16)</f>
        <v> </v>
      </c>
    </row>
    <row r="17" spans="1:15" ht="12.75">
      <c r="A17" t="s">
        <v>315</v>
      </c>
      <c r="B17" s="4" t="s">
        <v>26</v>
      </c>
      <c r="C17" s="6" t="str">
        <f t="shared" si="0"/>
        <v> </v>
      </c>
      <c r="E17" s="16">
        <v>2560.9500000000003</v>
      </c>
      <c r="F17" s="4">
        <v>21</v>
      </c>
      <c r="G17" s="17">
        <v>121.95</v>
      </c>
      <c r="H17" s="19">
        <v>661100</v>
      </c>
      <c r="M17" s="7">
        <f t="shared" si="1"/>
        <v>0</v>
      </c>
      <c r="N17" s="6">
        <v>3</v>
      </c>
      <c r="O17" s="6" t="str">
        <f t="shared" si="2"/>
        <v> </v>
      </c>
    </row>
    <row r="18" spans="1:15" ht="12.75">
      <c r="A18" t="s">
        <v>316</v>
      </c>
      <c r="B18" s="4" t="s">
        <v>15</v>
      </c>
      <c r="C18" s="6" t="str">
        <f t="shared" si="0"/>
        <v> </v>
      </c>
      <c r="E18" s="16">
        <v>2625.92</v>
      </c>
      <c r="F18" s="4">
        <v>22</v>
      </c>
      <c r="G18" s="17">
        <v>119.36</v>
      </c>
      <c r="H18" s="19">
        <v>647100</v>
      </c>
      <c r="K18" s="9"/>
      <c r="M18" s="7">
        <f t="shared" si="1"/>
        <v>0</v>
      </c>
      <c r="N18" s="6">
        <v>4</v>
      </c>
      <c r="O18" s="6" t="str">
        <f t="shared" si="2"/>
        <v> </v>
      </c>
    </row>
    <row r="19" spans="1:15" ht="12.75">
      <c r="A19" t="s">
        <v>317</v>
      </c>
      <c r="B19" s="4" t="s">
        <v>17</v>
      </c>
      <c r="C19" s="6" t="str">
        <f t="shared" si="0"/>
        <v> </v>
      </c>
      <c r="E19" s="16">
        <v>2597.1</v>
      </c>
      <c r="F19" s="4">
        <v>22</v>
      </c>
      <c r="G19" s="17">
        <v>118.05</v>
      </c>
      <c r="H19" s="19">
        <v>639900</v>
      </c>
      <c r="M19" s="7">
        <f t="shared" si="1"/>
        <v>0</v>
      </c>
      <c r="N19" s="6">
        <v>5</v>
      </c>
      <c r="O19" s="6" t="str">
        <f t="shared" si="2"/>
        <v> </v>
      </c>
    </row>
    <row r="20" spans="1:15" ht="12.75">
      <c r="A20" t="s">
        <v>318</v>
      </c>
      <c r="B20" s="4" t="s">
        <v>17</v>
      </c>
      <c r="C20" s="6" t="str">
        <f t="shared" si="0"/>
        <v> </v>
      </c>
      <c r="E20" s="16">
        <v>2542.1</v>
      </c>
      <c r="F20" s="4">
        <v>22</v>
      </c>
      <c r="G20" s="17">
        <v>115.55</v>
      </c>
      <c r="H20" s="19">
        <v>626400</v>
      </c>
      <c r="M20" s="7">
        <f t="shared" si="1"/>
        <v>0</v>
      </c>
      <c r="N20" s="6">
        <v>6</v>
      </c>
      <c r="O20" s="6" t="str">
        <f t="shared" si="2"/>
        <v> </v>
      </c>
    </row>
    <row r="21" spans="1:15" ht="12.75">
      <c r="A21" t="s">
        <v>319</v>
      </c>
      <c r="B21" s="4" t="s">
        <v>16</v>
      </c>
      <c r="C21" s="6" t="str">
        <f t="shared" si="0"/>
        <v> </v>
      </c>
      <c r="E21" s="16">
        <v>2541</v>
      </c>
      <c r="F21" s="4">
        <v>22</v>
      </c>
      <c r="G21" s="17">
        <v>115.5</v>
      </c>
      <c r="H21" s="19">
        <v>626100</v>
      </c>
      <c r="M21" s="7">
        <f t="shared" si="1"/>
        <v>0</v>
      </c>
      <c r="N21" s="6">
        <v>7</v>
      </c>
      <c r="O21" s="6" t="str">
        <f t="shared" si="2"/>
        <v> </v>
      </c>
    </row>
    <row r="22" spans="1:15" ht="12.75">
      <c r="A22" t="s">
        <v>320</v>
      </c>
      <c r="B22" s="4" t="s">
        <v>30</v>
      </c>
      <c r="C22" s="6" t="str">
        <f t="shared" si="0"/>
        <v> </v>
      </c>
      <c r="E22" s="16">
        <v>2509.98</v>
      </c>
      <c r="F22" s="4">
        <v>22</v>
      </c>
      <c r="G22" s="17">
        <v>114.09</v>
      </c>
      <c r="H22" s="19">
        <v>618500</v>
      </c>
      <c r="M22" s="7">
        <f t="shared" si="1"/>
        <v>0</v>
      </c>
      <c r="N22" s="6">
        <v>8</v>
      </c>
      <c r="O22" s="6" t="str">
        <f t="shared" si="2"/>
        <v> </v>
      </c>
    </row>
    <row r="23" spans="1:15" ht="12.75">
      <c r="A23" t="s">
        <v>321</v>
      </c>
      <c r="B23" s="4" t="s">
        <v>31</v>
      </c>
      <c r="C23" s="6" t="str">
        <f t="shared" si="0"/>
        <v> </v>
      </c>
      <c r="E23" s="16">
        <v>2271</v>
      </c>
      <c r="F23" s="4">
        <v>20</v>
      </c>
      <c r="G23" s="17">
        <v>113.55</v>
      </c>
      <c r="H23" s="19">
        <v>615600</v>
      </c>
      <c r="M23" s="7">
        <f t="shared" si="1"/>
        <v>0</v>
      </c>
      <c r="N23" s="6">
        <v>9</v>
      </c>
      <c r="O23" s="6" t="str">
        <f t="shared" si="2"/>
        <v> </v>
      </c>
    </row>
    <row r="24" spans="1:15" ht="12.75">
      <c r="A24" t="s">
        <v>322</v>
      </c>
      <c r="B24" s="4" t="s">
        <v>18</v>
      </c>
      <c r="C24" s="6" t="str">
        <f t="shared" si="0"/>
        <v> </v>
      </c>
      <c r="E24" s="16">
        <v>2269</v>
      </c>
      <c r="F24" s="4">
        <v>20</v>
      </c>
      <c r="G24" s="17">
        <v>113.45</v>
      </c>
      <c r="H24" s="19">
        <v>615000</v>
      </c>
      <c r="M24" s="7">
        <f t="shared" si="1"/>
        <v>0</v>
      </c>
      <c r="N24" s="6">
        <v>10</v>
      </c>
      <c r="O24" s="6" t="str">
        <f t="shared" si="2"/>
        <v> </v>
      </c>
    </row>
    <row r="25" spans="1:15" ht="12.75">
      <c r="A25" t="s">
        <v>323</v>
      </c>
      <c r="B25" s="4" t="s">
        <v>23</v>
      </c>
      <c r="C25" s="6" t="str">
        <f t="shared" si="0"/>
        <v> </v>
      </c>
      <c r="E25" s="16">
        <v>2462.02</v>
      </c>
      <c r="F25" s="4">
        <v>22</v>
      </c>
      <c r="G25" s="17">
        <v>111.91</v>
      </c>
      <c r="H25" s="19">
        <v>606700</v>
      </c>
      <c r="M25" s="7">
        <f t="shared" si="1"/>
        <v>0</v>
      </c>
      <c r="N25" s="6">
        <v>11</v>
      </c>
      <c r="O25" s="6" t="str">
        <f t="shared" si="2"/>
        <v> </v>
      </c>
    </row>
    <row r="26" spans="1:15" ht="12.75">
      <c r="A26" t="s">
        <v>324</v>
      </c>
      <c r="B26" s="4" t="s">
        <v>21</v>
      </c>
      <c r="C26" s="6" t="str">
        <f t="shared" si="0"/>
        <v> </v>
      </c>
      <c r="E26" s="16">
        <v>1896.01</v>
      </c>
      <c r="F26" s="4">
        <v>17</v>
      </c>
      <c r="G26" s="17">
        <v>111.53</v>
      </c>
      <c r="H26" s="19">
        <v>604600</v>
      </c>
      <c r="M26" s="7">
        <f t="shared" si="1"/>
        <v>0</v>
      </c>
      <c r="N26" s="6">
        <v>12</v>
      </c>
      <c r="O26" s="6" t="str">
        <f t="shared" si="2"/>
        <v> </v>
      </c>
    </row>
    <row r="27" spans="1:15" ht="12.75">
      <c r="A27" t="s">
        <v>325</v>
      </c>
      <c r="B27" s="4" t="s">
        <v>20</v>
      </c>
      <c r="C27" s="6" t="str">
        <f t="shared" si="0"/>
        <v> </v>
      </c>
      <c r="E27" s="16">
        <v>2429.9</v>
      </c>
      <c r="F27" s="4">
        <v>22</v>
      </c>
      <c r="G27" s="17">
        <v>110.45</v>
      </c>
      <c r="H27" s="19">
        <v>598800</v>
      </c>
      <c r="M27" s="7">
        <f t="shared" si="1"/>
        <v>0</v>
      </c>
      <c r="N27" s="6">
        <v>13</v>
      </c>
      <c r="O27" s="6" t="str">
        <f t="shared" si="2"/>
        <v> </v>
      </c>
    </row>
    <row r="28" spans="1:15" ht="12.75">
      <c r="A28" t="s">
        <v>326</v>
      </c>
      <c r="B28" s="4" t="s">
        <v>26</v>
      </c>
      <c r="C28" s="6" t="str">
        <f t="shared" si="0"/>
        <v> </v>
      </c>
      <c r="E28" s="16">
        <v>2078.03</v>
      </c>
      <c r="F28" s="4">
        <v>19</v>
      </c>
      <c r="G28" s="17">
        <v>109.37</v>
      </c>
      <c r="H28" s="19">
        <v>592900</v>
      </c>
      <c r="J28" s="14"/>
      <c r="M28" s="7">
        <f t="shared" si="1"/>
        <v>0</v>
      </c>
      <c r="N28" s="6">
        <v>14</v>
      </c>
      <c r="O28" s="6" t="str">
        <f t="shared" si="2"/>
        <v> </v>
      </c>
    </row>
    <row r="29" spans="1:15" ht="12.75">
      <c r="A29" t="s">
        <v>327</v>
      </c>
      <c r="B29" s="4" t="s">
        <v>16</v>
      </c>
      <c r="C29" s="6" t="str">
        <f t="shared" si="0"/>
        <v> </v>
      </c>
      <c r="E29" s="16">
        <v>2381.06</v>
      </c>
      <c r="F29" s="4">
        <v>22</v>
      </c>
      <c r="G29" s="17">
        <v>108.23</v>
      </c>
      <c r="H29" s="19">
        <v>586700</v>
      </c>
      <c r="J29" s="14"/>
      <c r="L29" s="13"/>
      <c r="M29" s="7">
        <f t="shared" si="1"/>
        <v>0</v>
      </c>
      <c r="N29" s="6">
        <v>15</v>
      </c>
      <c r="O29" s="6" t="str">
        <f t="shared" si="2"/>
        <v> </v>
      </c>
    </row>
    <row r="30" spans="1:15" ht="12.75">
      <c r="A30" t="s">
        <v>328</v>
      </c>
      <c r="B30" s="4" t="s">
        <v>25</v>
      </c>
      <c r="C30" s="6" t="str">
        <f t="shared" si="0"/>
        <v> </v>
      </c>
      <c r="E30" s="16">
        <v>2379.96</v>
      </c>
      <c r="F30" s="4">
        <v>22</v>
      </c>
      <c r="G30" s="17">
        <v>108.18</v>
      </c>
      <c r="H30" s="19">
        <v>586500</v>
      </c>
      <c r="J30" s="14"/>
      <c r="M30" s="7">
        <f t="shared" si="1"/>
        <v>0</v>
      </c>
      <c r="N30" s="6">
        <v>16</v>
      </c>
      <c r="O30" s="6" t="str">
        <f t="shared" si="2"/>
        <v> </v>
      </c>
    </row>
    <row r="31" spans="1:15" ht="12.75">
      <c r="A31" t="s">
        <v>329</v>
      </c>
      <c r="B31" s="4" t="s">
        <v>22</v>
      </c>
      <c r="C31" s="6" t="str">
        <f t="shared" si="0"/>
        <v> </v>
      </c>
      <c r="E31" s="16">
        <v>2269.0499999999997</v>
      </c>
      <c r="F31" s="4">
        <v>21</v>
      </c>
      <c r="G31" s="17">
        <v>108.05</v>
      </c>
      <c r="H31" s="19">
        <v>585700</v>
      </c>
      <c r="J31" s="14"/>
      <c r="M31" s="7">
        <f t="shared" si="1"/>
        <v>0</v>
      </c>
      <c r="N31" s="6">
        <v>17</v>
      </c>
      <c r="O31" s="6" t="str">
        <f t="shared" si="2"/>
        <v> </v>
      </c>
    </row>
    <row r="32" spans="1:15" ht="12.75">
      <c r="A32" t="s">
        <v>330</v>
      </c>
      <c r="B32" s="4" t="s">
        <v>15</v>
      </c>
      <c r="C32" s="6" t="str">
        <f t="shared" si="0"/>
        <v> </v>
      </c>
      <c r="E32" s="16">
        <v>2372.92</v>
      </c>
      <c r="F32" s="4">
        <v>22</v>
      </c>
      <c r="G32" s="17">
        <v>107.86</v>
      </c>
      <c r="H32" s="19">
        <v>584700</v>
      </c>
      <c r="J32" s="14"/>
      <c r="M32" s="7">
        <f t="shared" si="1"/>
        <v>0</v>
      </c>
      <c r="N32" s="6">
        <v>18</v>
      </c>
      <c r="O32" s="6" t="str">
        <f t="shared" si="2"/>
        <v> </v>
      </c>
    </row>
    <row r="33" spans="1:15" ht="12.75">
      <c r="A33" t="s">
        <v>331</v>
      </c>
      <c r="B33" s="4" t="s">
        <v>22</v>
      </c>
      <c r="C33" s="6" t="str">
        <f t="shared" si="0"/>
        <v> </v>
      </c>
      <c r="E33" s="16">
        <v>1284.96</v>
      </c>
      <c r="F33" s="4">
        <v>12</v>
      </c>
      <c r="G33" s="17">
        <v>107.08</v>
      </c>
      <c r="H33" s="19">
        <v>580500</v>
      </c>
      <c r="J33" s="14"/>
      <c r="M33" s="7">
        <f t="shared" si="1"/>
        <v>0</v>
      </c>
      <c r="N33" s="6">
        <v>19</v>
      </c>
      <c r="O33" s="6" t="str">
        <f t="shared" si="2"/>
        <v> </v>
      </c>
    </row>
    <row r="34" spans="1:15" ht="12.75">
      <c r="A34" t="s">
        <v>332</v>
      </c>
      <c r="B34" s="4" t="s">
        <v>18</v>
      </c>
      <c r="C34" s="6" t="str">
        <f t="shared" si="0"/>
        <v> </v>
      </c>
      <c r="E34" s="16">
        <v>2022.93</v>
      </c>
      <c r="F34" s="4">
        <v>19</v>
      </c>
      <c r="G34" s="17">
        <v>106.47</v>
      </c>
      <c r="H34" s="19">
        <v>577200</v>
      </c>
      <c r="J34" s="14"/>
      <c r="M34" s="7">
        <f t="shared" si="1"/>
        <v>0</v>
      </c>
      <c r="N34" s="6">
        <v>20</v>
      </c>
      <c r="O34" s="6" t="str">
        <f t="shared" si="2"/>
        <v> </v>
      </c>
    </row>
    <row r="35" spans="1:15" ht="12.75">
      <c r="A35" t="s">
        <v>333</v>
      </c>
      <c r="B35" s="4" t="s">
        <v>24</v>
      </c>
      <c r="C35" s="6" t="str">
        <f t="shared" si="0"/>
        <v> </v>
      </c>
      <c r="E35" s="16">
        <v>1696</v>
      </c>
      <c r="F35" s="4">
        <v>16</v>
      </c>
      <c r="G35" s="17">
        <v>106</v>
      </c>
      <c r="H35" s="19">
        <v>574600</v>
      </c>
      <c r="J35" s="14"/>
      <c r="M35" s="7">
        <f t="shared" si="1"/>
        <v>0</v>
      </c>
      <c r="N35" s="6">
        <v>21</v>
      </c>
      <c r="O35" s="6" t="str">
        <f t="shared" si="2"/>
        <v> </v>
      </c>
    </row>
    <row r="36" spans="1:15" ht="12.75">
      <c r="A36" t="s">
        <v>334</v>
      </c>
      <c r="B36" s="4" t="s">
        <v>22</v>
      </c>
      <c r="C36" s="6" t="str">
        <f t="shared" si="0"/>
        <v> </v>
      </c>
      <c r="E36" s="16">
        <v>2114</v>
      </c>
      <c r="F36" s="4">
        <v>20</v>
      </c>
      <c r="G36" s="17">
        <v>105.7</v>
      </c>
      <c r="H36" s="19">
        <v>573000</v>
      </c>
      <c r="J36" s="14"/>
      <c r="M36" s="7">
        <f t="shared" si="1"/>
        <v>0</v>
      </c>
      <c r="N36" s="6">
        <v>22</v>
      </c>
      <c r="O36" s="6" t="str">
        <f t="shared" si="2"/>
        <v> </v>
      </c>
    </row>
    <row r="37" spans="1:15" ht="12.75">
      <c r="A37" t="s">
        <v>335</v>
      </c>
      <c r="B37" s="4" t="s">
        <v>17</v>
      </c>
      <c r="C37" s="6" t="str">
        <f t="shared" si="0"/>
        <v> </v>
      </c>
      <c r="E37" s="16">
        <v>2324.96</v>
      </c>
      <c r="F37" s="4">
        <v>22</v>
      </c>
      <c r="G37" s="17">
        <v>105.68</v>
      </c>
      <c r="H37" s="19">
        <v>572900</v>
      </c>
      <c r="J37" s="14"/>
      <c r="M37" s="7">
        <f t="shared" si="1"/>
        <v>0</v>
      </c>
      <c r="N37" s="6">
        <v>23</v>
      </c>
      <c r="O37" s="6" t="str">
        <f t="shared" si="2"/>
        <v> </v>
      </c>
    </row>
    <row r="38" spans="1:15" ht="12.75">
      <c r="A38" t="s">
        <v>336</v>
      </c>
      <c r="B38" s="4" t="s">
        <v>19</v>
      </c>
      <c r="C38" s="6" t="str">
        <f t="shared" si="0"/>
        <v> </v>
      </c>
      <c r="E38" s="16">
        <v>2308.02</v>
      </c>
      <c r="F38" s="4">
        <v>22</v>
      </c>
      <c r="G38" s="17">
        <v>104.91</v>
      </c>
      <c r="H38" s="19">
        <v>568700</v>
      </c>
      <c r="J38" s="14"/>
      <c r="M38" s="7">
        <f t="shared" si="1"/>
        <v>0</v>
      </c>
      <c r="N38" s="6">
        <v>24</v>
      </c>
      <c r="O38" s="6" t="str">
        <f t="shared" si="2"/>
        <v> </v>
      </c>
    </row>
    <row r="39" spans="1:15" ht="12.75">
      <c r="A39" t="s">
        <v>337</v>
      </c>
      <c r="B39" s="4" t="s">
        <v>23</v>
      </c>
      <c r="C39" s="6" t="str">
        <f t="shared" si="0"/>
        <v> </v>
      </c>
      <c r="E39" s="16">
        <v>2187.99</v>
      </c>
      <c r="F39" s="4">
        <v>21</v>
      </c>
      <c r="G39" s="17">
        <v>104.19</v>
      </c>
      <c r="H39" s="19">
        <v>564800</v>
      </c>
      <c r="J39" s="14"/>
      <c r="M39" s="7">
        <f t="shared" si="1"/>
        <v>0</v>
      </c>
      <c r="N39" s="6">
        <v>25</v>
      </c>
      <c r="O39" s="6" t="str">
        <f t="shared" si="2"/>
        <v> </v>
      </c>
    </row>
    <row r="40" spans="1:15" ht="12.75">
      <c r="A40" t="s">
        <v>338</v>
      </c>
      <c r="B40" s="4" t="s">
        <v>17</v>
      </c>
      <c r="C40" s="6" t="str">
        <f t="shared" si="0"/>
        <v> </v>
      </c>
      <c r="E40" s="16">
        <v>2267.1</v>
      </c>
      <c r="F40" s="4">
        <v>22</v>
      </c>
      <c r="G40" s="17">
        <v>103.05</v>
      </c>
      <c r="H40" s="19">
        <v>558600</v>
      </c>
      <c r="J40" s="14"/>
      <c r="M40" s="7">
        <f t="shared" si="1"/>
        <v>0</v>
      </c>
      <c r="N40" s="6">
        <v>26</v>
      </c>
      <c r="O40" s="6" t="str">
        <f t="shared" si="2"/>
        <v> </v>
      </c>
    </row>
    <row r="41" spans="1:15" ht="12.75">
      <c r="A41" t="s">
        <v>339</v>
      </c>
      <c r="B41" s="4" t="s">
        <v>31</v>
      </c>
      <c r="C41" s="6" t="str">
        <f t="shared" si="0"/>
        <v> </v>
      </c>
      <c r="E41" s="16">
        <v>2262.92</v>
      </c>
      <c r="F41" s="4">
        <v>22</v>
      </c>
      <c r="G41" s="17">
        <v>102.86</v>
      </c>
      <c r="H41" s="19">
        <v>557600</v>
      </c>
      <c r="J41" s="14"/>
      <c r="M41" s="7">
        <f t="shared" si="1"/>
        <v>0</v>
      </c>
      <c r="N41" s="6">
        <v>27</v>
      </c>
      <c r="O41" s="6" t="str">
        <f t="shared" si="2"/>
        <v> </v>
      </c>
    </row>
    <row r="42" spans="1:15" ht="12.75">
      <c r="A42" t="s">
        <v>340</v>
      </c>
      <c r="B42" s="4" t="s">
        <v>25</v>
      </c>
      <c r="C42" s="6" t="str">
        <f t="shared" si="0"/>
        <v> </v>
      </c>
      <c r="E42" s="16">
        <v>2258.96</v>
      </c>
      <c r="F42" s="4">
        <v>22</v>
      </c>
      <c r="G42" s="17">
        <v>102.68</v>
      </c>
      <c r="H42" s="19">
        <v>556600</v>
      </c>
      <c r="J42" s="14"/>
      <c r="M42" s="7">
        <f t="shared" si="1"/>
        <v>0</v>
      </c>
      <c r="N42" s="6">
        <v>28</v>
      </c>
      <c r="O42" s="6" t="str">
        <f t="shared" si="2"/>
        <v> </v>
      </c>
    </row>
    <row r="43" spans="1:15" ht="12.75">
      <c r="A43" t="s">
        <v>341</v>
      </c>
      <c r="B43" s="4" t="s">
        <v>21</v>
      </c>
      <c r="C43" s="6" t="str">
        <f t="shared" si="0"/>
        <v> </v>
      </c>
      <c r="E43" s="16">
        <v>2126.04</v>
      </c>
      <c r="F43" s="4">
        <v>21</v>
      </c>
      <c r="G43" s="17">
        <v>101.24</v>
      </c>
      <c r="H43" s="19">
        <v>548800</v>
      </c>
      <c r="M43" s="7">
        <f t="shared" si="1"/>
        <v>0</v>
      </c>
      <c r="N43" s="6">
        <v>29</v>
      </c>
      <c r="O43" s="6" t="str">
        <f t="shared" si="2"/>
        <v> </v>
      </c>
    </row>
    <row r="44" spans="1:15" ht="12.75">
      <c r="A44" t="s">
        <v>342</v>
      </c>
      <c r="B44" s="4" t="s">
        <v>21</v>
      </c>
      <c r="C44" s="6" t="str">
        <f t="shared" si="0"/>
        <v> </v>
      </c>
      <c r="E44" s="16">
        <v>2024</v>
      </c>
      <c r="F44" s="4">
        <v>20</v>
      </c>
      <c r="G44" s="17">
        <v>101.2</v>
      </c>
      <c r="H44" s="19">
        <v>548600</v>
      </c>
      <c r="M44" s="7">
        <f t="shared" si="1"/>
        <v>0</v>
      </c>
      <c r="N44" s="6">
        <v>30</v>
      </c>
      <c r="O44" s="6" t="str">
        <f t="shared" si="2"/>
        <v> </v>
      </c>
    </row>
    <row r="45" spans="1:15" ht="12.75">
      <c r="A45" t="s">
        <v>343</v>
      </c>
      <c r="B45" s="4" t="s">
        <v>23</v>
      </c>
      <c r="C45" s="6" t="str">
        <f t="shared" si="0"/>
        <v> </v>
      </c>
      <c r="E45" s="16">
        <v>2223.98</v>
      </c>
      <c r="F45" s="4">
        <v>22</v>
      </c>
      <c r="G45" s="17">
        <v>101.09</v>
      </c>
      <c r="H45" s="19">
        <v>548000</v>
      </c>
      <c r="M45" s="7">
        <f t="shared" si="1"/>
        <v>0</v>
      </c>
      <c r="N45" s="6">
        <v>31</v>
      </c>
      <c r="O45" s="6" t="str">
        <f t="shared" si="2"/>
        <v> </v>
      </c>
    </row>
    <row r="46" spans="1:15" ht="12.75">
      <c r="A46" t="s">
        <v>344</v>
      </c>
      <c r="B46" s="4" t="s">
        <v>26</v>
      </c>
      <c r="C46" s="6" t="str">
        <f t="shared" si="0"/>
        <v> </v>
      </c>
      <c r="E46" s="16">
        <v>1411.0600000000002</v>
      </c>
      <c r="F46" s="4">
        <v>14</v>
      </c>
      <c r="G46" s="17">
        <v>100.79</v>
      </c>
      <c r="H46" s="19">
        <v>546400</v>
      </c>
      <c r="M46" s="7">
        <f t="shared" si="1"/>
        <v>0</v>
      </c>
      <c r="N46" s="6">
        <v>32</v>
      </c>
      <c r="O46" s="6" t="str">
        <f t="shared" si="2"/>
        <v> </v>
      </c>
    </row>
    <row r="47" spans="1:15" ht="12.75">
      <c r="A47" t="s">
        <v>345</v>
      </c>
      <c r="B47" s="4" t="s">
        <v>15</v>
      </c>
      <c r="C47" s="6" t="str">
        <f t="shared" si="0"/>
        <v> </v>
      </c>
      <c r="E47" s="16">
        <v>2014</v>
      </c>
      <c r="F47" s="4">
        <v>20</v>
      </c>
      <c r="G47" s="17">
        <v>100.7</v>
      </c>
      <c r="H47" s="19">
        <v>545900</v>
      </c>
      <c r="M47" s="7">
        <f t="shared" si="1"/>
        <v>0</v>
      </c>
      <c r="N47" s="6">
        <v>33</v>
      </c>
      <c r="O47" s="6" t="str">
        <f t="shared" si="2"/>
        <v> </v>
      </c>
    </row>
    <row r="48" spans="1:15" ht="12.75">
      <c r="A48" t="s">
        <v>346</v>
      </c>
      <c r="B48" s="4" t="s">
        <v>19</v>
      </c>
      <c r="C48" s="6" t="str">
        <f t="shared" si="0"/>
        <v> </v>
      </c>
      <c r="E48" s="16">
        <v>2212.98</v>
      </c>
      <c r="F48" s="4">
        <v>22</v>
      </c>
      <c r="G48" s="17">
        <v>100.59</v>
      </c>
      <c r="H48" s="19">
        <v>545300</v>
      </c>
      <c r="M48" s="7">
        <f t="shared" si="1"/>
        <v>0</v>
      </c>
      <c r="N48" s="6">
        <v>34</v>
      </c>
      <c r="O48" s="6" t="str">
        <f t="shared" si="2"/>
        <v> </v>
      </c>
    </row>
    <row r="49" spans="1:15" ht="12.75">
      <c r="A49" t="s">
        <v>347</v>
      </c>
      <c r="B49" s="4" t="s">
        <v>24</v>
      </c>
      <c r="C49" s="6" t="str">
        <f t="shared" si="0"/>
        <v> </v>
      </c>
      <c r="E49" s="16">
        <v>1988</v>
      </c>
      <c r="F49" s="4">
        <v>20</v>
      </c>
      <c r="G49" s="17">
        <v>99.4</v>
      </c>
      <c r="H49" s="19">
        <v>538800</v>
      </c>
      <c r="M49" s="7">
        <f t="shared" si="1"/>
        <v>0</v>
      </c>
      <c r="N49" s="6">
        <v>35</v>
      </c>
      <c r="O49" s="6" t="str">
        <f t="shared" si="2"/>
        <v> </v>
      </c>
    </row>
    <row r="50" spans="1:15" ht="12.75">
      <c r="A50" t="s">
        <v>348</v>
      </c>
      <c r="B50" s="4" t="s">
        <v>28</v>
      </c>
      <c r="C50" s="6" t="str">
        <f t="shared" si="0"/>
        <v> </v>
      </c>
      <c r="E50" s="16">
        <v>2183.94</v>
      </c>
      <c r="F50" s="4">
        <v>22</v>
      </c>
      <c r="G50" s="17">
        <v>99.27</v>
      </c>
      <c r="H50" s="19">
        <v>538200</v>
      </c>
      <c r="M50" s="7">
        <f t="shared" si="1"/>
        <v>0</v>
      </c>
      <c r="N50" s="6">
        <v>36</v>
      </c>
      <c r="O50" s="6" t="str">
        <f t="shared" si="2"/>
        <v> </v>
      </c>
    </row>
    <row r="51" spans="1:15" ht="12.75">
      <c r="A51" t="s">
        <v>349</v>
      </c>
      <c r="B51" s="4" t="s">
        <v>19</v>
      </c>
      <c r="C51" s="6" t="str">
        <f t="shared" si="0"/>
        <v> </v>
      </c>
      <c r="E51" s="16">
        <v>2176.02</v>
      </c>
      <c r="F51" s="4">
        <v>22</v>
      </c>
      <c r="G51" s="17">
        <v>98.91</v>
      </c>
      <c r="H51" s="19">
        <v>536200</v>
      </c>
      <c r="M51" s="7">
        <f t="shared" si="1"/>
        <v>0</v>
      </c>
      <c r="N51" s="6">
        <v>37</v>
      </c>
      <c r="O51" s="6" t="str">
        <f t="shared" si="2"/>
        <v> </v>
      </c>
    </row>
    <row r="52" spans="1:15" ht="12.75">
      <c r="A52" t="s">
        <v>350</v>
      </c>
      <c r="B52" s="4" t="s">
        <v>26</v>
      </c>
      <c r="C52" s="6" t="str">
        <f t="shared" si="0"/>
        <v> </v>
      </c>
      <c r="E52" s="16">
        <v>2055.06</v>
      </c>
      <c r="F52" s="4">
        <v>21</v>
      </c>
      <c r="G52" s="17">
        <v>97.86</v>
      </c>
      <c r="H52" s="19">
        <v>530500</v>
      </c>
      <c r="M52" s="7">
        <f t="shared" si="1"/>
        <v>0</v>
      </c>
      <c r="N52" s="6">
        <v>38</v>
      </c>
      <c r="O52" s="6" t="str">
        <f t="shared" si="2"/>
        <v> </v>
      </c>
    </row>
    <row r="53" spans="1:15" ht="12.75">
      <c r="A53" t="s">
        <v>351</v>
      </c>
      <c r="B53" s="4" t="s">
        <v>28</v>
      </c>
      <c r="C53" s="6" t="str">
        <f t="shared" si="0"/>
        <v> </v>
      </c>
      <c r="E53" s="16">
        <v>1828.94</v>
      </c>
      <c r="F53" s="4">
        <v>19</v>
      </c>
      <c r="G53" s="17">
        <v>96.26</v>
      </c>
      <c r="H53" s="19">
        <v>521800</v>
      </c>
      <c r="M53" s="7">
        <f t="shared" si="1"/>
        <v>0</v>
      </c>
      <c r="N53" s="6">
        <v>39</v>
      </c>
      <c r="O53" s="6" t="str">
        <f t="shared" si="2"/>
        <v> </v>
      </c>
    </row>
    <row r="54" spans="1:15" ht="12.75">
      <c r="A54" t="s">
        <v>352</v>
      </c>
      <c r="B54" s="4" t="s">
        <v>21</v>
      </c>
      <c r="C54" s="6" t="str">
        <f t="shared" si="0"/>
        <v> </v>
      </c>
      <c r="E54" s="16">
        <v>1827.9899999999998</v>
      </c>
      <c r="F54" s="4">
        <v>19</v>
      </c>
      <c r="G54" s="17">
        <v>96.21</v>
      </c>
      <c r="H54" s="19">
        <v>521600</v>
      </c>
      <c r="M54" s="7">
        <f t="shared" si="1"/>
        <v>0</v>
      </c>
      <c r="N54" s="6">
        <v>40</v>
      </c>
      <c r="O54" s="6" t="str">
        <f t="shared" si="2"/>
        <v> </v>
      </c>
    </row>
    <row r="55" spans="1:15" ht="12.75">
      <c r="A55" t="s">
        <v>353</v>
      </c>
      <c r="B55" s="4" t="s">
        <v>25</v>
      </c>
      <c r="C55" s="6" t="str">
        <f t="shared" si="0"/>
        <v> </v>
      </c>
      <c r="E55" s="16">
        <v>2113.98</v>
      </c>
      <c r="F55" s="4">
        <v>22</v>
      </c>
      <c r="G55" s="17">
        <v>96.09</v>
      </c>
      <c r="H55" s="19">
        <v>520900</v>
      </c>
      <c r="M55" s="7">
        <f t="shared" si="1"/>
        <v>0</v>
      </c>
      <c r="N55" s="6">
        <v>41</v>
      </c>
      <c r="O55" s="6" t="str">
        <f t="shared" si="2"/>
        <v> </v>
      </c>
    </row>
    <row r="56" spans="1:15" ht="12.75">
      <c r="A56" t="s">
        <v>354</v>
      </c>
      <c r="B56" s="4" t="s">
        <v>30</v>
      </c>
      <c r="C56" s="6" t="str">
        <f t="shared" si="0"/>
        <v> </v>
      </c>
      <c r="E56" s="16">
        <v>2013.9</v>
      </c>
      <c r="F56" s="4">
        <v>21</v>
      </c>
      <c r="G56" s="17">
        <v>95.9</v>
      </c>
      <c r="H56" s="19">
        <v>519900</v>
      </c>
      <c r="M56" s="7">
        <f t="shared" si="1"/>
        <v>0</v>
      </c>
      <c r="N56" s="6">
        <v>42</v>
      </c>
      <c r="O56" s="6" t="str">
        <f t="shared" si="2"/>
        <v> </v>
      </c>
    </row>
    <row r="57" spans="1:15" ht="12.75">
      <c r="A57" t="s">
        <v>355</v>
      </c>
      <c r="B57" s="4" t="s">
        <v>16</v>
      </c>
      <c r="C57" s="6" t="str">
        <f t="shared" si="0"/>
        <v> </v>
      </c>
      <c r="E57" s="16">
        <v>2108.04</v>
      </c>
      <c r="F57" s="4">
        <v>22</v>
      </c>
      <c r="G57" s="17">
        <v>95.82</v>
      </c>
      <c r="H57" s="19">
        <v>519400</v>
      </c>
      <c r="M57" s="7">
        <f t="shared" si="1"/>
        <v>0</v>
      </c>
      <c r="N57" s="6">
        <v>43</v>
      </c>
      <c r="O57" s="6" t="str">
        <f t="shared" si="2"/>
        <v> </v>
      </c>
    </row>
    <row r="58" spans="1:15" ht="12.75">
      <c r="A58" t="s">
        <v>356</v>
      </c>
      <c r="B58" s="4" t="s">
        <v>29</v>
      </c>
      <c r="C58" s="6" t="str">
        <f t="shared" si="0"/>
        <v> </v>
      </c>
      <c r="E58" s="16">
        <v>2009.07</v>
      </c>
      <c r="F58" s="4">
        <v>21</v>
      </c>
      <c r="G58" s="17">
        <v>95.67</v>
      </c>
      <c r="H58" s="19">
        <v>518600</v>
      </c>
      <c r="M58" s="7">
        <f t="shared" si="1"/>
        <v>0</v>
      </c>
      <c r="N58" s="6">
        <v>44</v>
      </c>
      <c r="O58" s="6" t="str">
        <f t="shared" si="2"/>
        <v> </v>
      </c>
    </row>
    <row r="59" spans="1:15" ht="12.75">
      <c r="A59" t="s">
        <v>357</v>
      </c>
      <c r="B59" s="4" t="s">
        <v>25</v>
      </c>
      <c r="C59" s="6" t="str">
        <f t="shared" si="0"/>
        <v> </v>
      </c>
      <c r="E59" s="16">
        <v>1909</v>
      </c>
      <c r="F59" s="4">
        <v>20</v>
      </c>
      <c r="G59" s="17">
        <v>95.45</v>
      </c>
      <c r="H59" s="19">
        <v>517400</v>
      </c>
      <c r="L59" s="13"/>
      <c r="M59" s="7">
        <f t="shared" si="1"/>
        <v>0</v>
      </c>
      <c r="N59" s="6">
        <v>45</v>
      </c>
      <c r="O59" s="6" t="str">
        <f t="shared" si="2"/>
        <v> </v>
      </c>
    </row>
    <row r="60" spans="1:15" ht="12.75">
      <c r="A60" t="s">
        <v>358</v>
      </c>
      <c r="B60" s="4" t="s">
        <v>18</v>
      </c>
      <c r="C60" s="6" t="str">
        <f t="shared" si="0"/>
        <v> </v>
      </c>
      <c r="E60" s="16">
        <v>1808.9899999999998</v>
      </c>
      <c r="F60" s="4">
        <v>19</v>
      </c>
      <c r="G60" s="17">
        <v>95.21</v>
      </c>
      <c r="H60" s="19">
        <v>516100</v>
      </c>
      <c r="M60" s="7">
        <f t="shared" si="1"/>
        <v>0</v>
      </c>
      <c r="N60" s="6">
        <v>46</v>
      </c>
      <c r="O60" s="6" t="str">
        <f t="shared" si="2"/>
        <v> </v>
      </c>
    </row>
    <row r="61" spans="1:15" ht="12.75">
      <c r="A61" t="s">
        <v>359</v>
      </c>
      <c r="B61" s="4" t="s">
        <v>30</v>
      </c>
      <c r="C61" s="6" t="str">
        <f t="shared" si="0"/>
        <v> </v>
      </c>
      <c r="E61" s="16">
        <v>2082.08</v>
      </c>
      <c r="F61" s="4">
        <v>22</v>
      </c>
      <c r="G61" s="17">
        <v>94.64</v>
      </c>
      <c r="H61" s="19">
        <v>513000</v>
      </c>
      <c r="M61" s="7">
        <f t="shared" si="1"/>
        <v>0</v>
      </c>
      <c r="N61" s="6">
        <v>47</v>
      </c>
      <c r="O61" s="6" t="str">
        <f t="shared" si="2"/>
        <v> </v>
      </c>
    </row>
    <row r="62" spans="1:15" ht="12.75">
      <c r="A62" t="s">
        <v>360</v>
      </c>
      <c r="B62" s="4" t="s">
        <v>17</v>
      </c>
      <c r="C62" s="6" t="str">
        <f t="shared" si="0"/>
        <v> </v>
      </c>
      <c r="E62" s="16">
        <v>2079</v>
      </c>
      <c r="F62" s="4">
        <v>22</v>
      </c>
      <c r="G62" s="17">
        <v>94.5</v>
      </c>
      <c r="H62" s="19">
        <v>512300</v>
      </c>
      <c r="M62" s="7">
        <f t="shared" si="1"/>
        <v>0</v>
      </c>
      <c r="N62" s="6">
        <v>48</v>
      </c>
      <c r="O62" s="6" t="str">
        <f t="shared" si="2"/>
        <v> </v>
      </c>
    </row>
    <row r="63" spans="1:15" ht="12.75">
      <c r="A63" t="s">
        <v>361</v>
      </c>
      <c r="B63" s="4" t="s">
        <v>21</v>
      </c>
      <c r="C63" s="6" t="str">
        <f t="shared" si="0"/>
        <v> </v>
      </c>
      <c r="E63" s="16">
        <v>1984.0800000000002</v>
      </c>
      <c r="F63" s="4">
        <v>21</v>
      </c>
      <c r="G63" s="17">
        <v>94.48</v>
      </c>
      <c r="H63" s="19">
        <v>512200</v>
      </c>
      <c r="M63" s="7">
        <f t="shared" si="1"/>
        <v>0</v>
      </c>
      <c r="N63" s="6">
        <v>49</v>
      </c>
      <c r="O63" s="6" t="str">
        <f t="shared" si="2"/>
        <v> </v>
      </c>
    </row>
    <row r="64" spans="1:15" ht="12.75">
      <c r="A64" t="s">
        <v>362</v>
      </c>
      <c r="B64" s="4" t="s">
        <v>25</v>
      </c>
      <c r="C64" s="6" t="str">
        <f t="shared" si="0"/>
        <v> </v>
      </c>
      <c r="E64" s="16">
        <v>1877</v>
      </c>
      <c r="F64" s="4">
        <v>20</v>
      </c>
      <c r="G64" s="17">
        <v>93.85</v>
      </c>
      <c r="H64" s="19">
        <v>508800</v>
      </c>
      <c r="M64" s="7">
        <f t="shared" si="1"/>
        <v>0</v>
      </c>
      <c r="N64" s="6">
        <v>50</v>
      </c>
      <c r="O64" s="6" t="str">
        <f t="shared" si="2"/>
        <v> </v>
      </c>
    </row>
    <row r="65" spans="1:15" ht="12.75">
      <c r="A65" t="s">
        <v>363</v>
      </c>
      <c r="B65" s="4" t="s">
        <v>31</v>
      </c>
      <c r="C65" s="6" t="str">
        <f t="shared" si="0"/>
        <v> </v>
      </c>
      <c r="E65" s="16">
        <v>2060.08</v>
      </c>
      <c r="F65" s="4">
        <v>22</v>
      </c>
      <c r="G65" s="17">
        <v>93.64</v>
      </c>
      <c r="H65" s="19">
        <v>507600</v>
      </c>
      <c r="M65" s="7">
        <f t="shared" si="1"/>
        <v>0</v>
      </c>
      <c r="N65" s="6">
        <v>51</v>
      </c>
      <c r="O65" s="6" t="str">
        <f t="shared" si="2"/>
        <v> </v>
      </c>
    </row>
    <row r="66" spans="1:15" ht="12.75">
      <c r="A66" t="s">
        <v>364</v>
      </c>
      <c r="B66" s="4" t="s">
        <v>17</v>
      </c>
      <c r="C66" s="6" t="str">
        <f t="shared" si="0"/>
        <v> </v>
      </c>
      <c r="E66" s="16">
        <v>1492.96</v>
      </c>
      <c r="F66" s="4">
        <v>16</v>
      </c>
      <c r="G66" s="17">
        <v>93.31</v>
      </c>
      <c r="H66" s="19">
        <v>505800</v>
      </c>
      <c r="M66" s="7">
        <f t="shared" si="1"/>
        <v>0</v>
      </c>
      <c r="N66" s="6">
        <v>52</v>
      </c>
      <c r="O66" s="6" t="str">
        <f t="shared" si="2"/>
        <v> </v>
      </c>
    </row>
    <row r="67" spans="1:15" ht="12.75">
      <c r="A67" t="s">
        <v>365</v>
      </c>
      <c r="B67" s="4" t="s">
        <v>27</v>
      </c>
      <c r="C67" s="6" t="str">
        <f t="shared" si="0"/>
        <v> </v>
      </c>
      <c r="E67" s="16">
        <v>1475.04</v>
      </c>
      <c r="F67" s="4">
        <v>16</v>
      </c>
      <c r="G67" s="17">
        <v>92.19</v>
      </c>
      <c r="H67" s="19">
        <v>499800</v>
      </c>
      <c r="M67" s="7">
        <f t="shared" si="1"/>
        <v>0</v>
      </c>
      <c r="N67" s="6">
        <v>53</v>
      </c>
      <c r="O67" s="6" t="str">
        <f t="shared" si="2"/>
        <v> </v>
      </c>
    </row>
    <row r="68" spans="1:15" ht="12.75">
      <c r="A68" t="s">
        <v>366</v>
      </c>
      <c r="B68" s="4" t="s">
        <v>19</v>
      </c>
      <c r="C68" s="6" t="str">
        <f t="shared" si="0"/>
        <v> </v>
      </c>
      <c r="E68" s="16">
        <v>2011.02</v>
      </c>
      <c r="F68" s="4">
        <v>22</v>
      </c>
      <c r="G68" s="17">
        <v>91.41</v>
      </c>
      <c r="H68" s="19">
        <v>495500</v>
      </c>
      <c r="L68" s="13"/>
      <c r="M68" s="7">
        <f t="shared" si="1"/>
        <v>0</v>
      </c>
      <c r="N68" s="6">
        <v>54</v>
      </c>
      <c r="O68" s="6" t="str">
        <f t="shared" si="2"/>
        <v> </v>
      </c>
    </row>
    <row r="69" spans="1:15" ht="12.75">
      <c r="A69" t="s">
        <v>367</v>
      </c>
      <c r="B69" s="4" t="s">
        <v>24</v>
      </c>
      <c r="C69" s="6" t="str">
        <f t="shared" si="0"/>
        <v> </v>
      </c>
      <c r="E69" s="16">
        <v>2005.08</v>
      </c>
      <c r="F69" s="4">
        <v>22</v>
      </c>
      <c r="G69" s="17">
        <v>91.14</v>
      </c>
      <c r="H69" s="19">
        <v>494100</v>
      </c>
      <c r="L69" s="13"/>
      <c r="M69" s="7">
        <f t="shared" si="1"/>
        <v>0</v>
      </c>
      <c r="N69" s="6">
        <v>55</v>
      </c>
      <c r="O69" s="6" t="str">
        <f t="shared" si="2"/>
        <v> </v>
      </c>
    </row>
    <row r="70" spans="1:15" ht="12.75">
      <c r="A70" t="s">
        <v>368</v>
      </c>
      <c r="B70" s="4" t="s">
        <v>18</v>
      </c>
      <c r="C70" s="6" t="str">
        <f t="shared" si="0"/>
        <v> </v>
      </c>
      <c r="E70" s="16">
        <v>2003.98</v>
      </c>
      <c r="F70" s="4">
        <v>22</v>
      </c>
      <c r="G70" s="17">
        <v>91.09</v>
      </c>
      <c r="H70" s="19">
        <v>493800</v>
      </c>
      <c r="M70" s="7">
        <f t="shared" si="1"/>
        <v>0</v>
      </c>
      <c r="N70" s="6">
        <v>56</v>
      </c>
      <c r="O70" s="6" t="str">
        <f t="shared" si="2"/>
        <v> </v>
      </c>
    </row>
    <row r="71" spans="1:15" ht="12.75">
      <c r="A71" t="s">
        <v>369</v>
      </c>
      <c r="B71" s="4" t="s">
        <v>18</v>
      </c>
      <c r="C71" s="6" t="str">
        <f t="shared" si="0"/>
        <v> </v>
      </c>
      <c r="E71" s="16">
        <v>1728.05</v>
      </c>
      <c r="F71" s="4">
        <v>19</v>
      </c>
      <c r="G71" s="17">
        <v>90.95</v>
      </c>
      <c r="H71" s="19">
        <v>493000</v>
      </c>
      <c r="L71" s="13"/>
      <c r="M71" s="7">
        <f t="shared" si="1"/>
        <v>0</v>
      </c>
      <c r="N71" s="6">
        <v>57</v>
      </c>
      <c r="O71" s="6" t="str">
        <f t="shared" si="2"/>
        <v> </v>
      </c>
    </row>
    <row r="72" spans="1:15" ht="12.75">
      <c r="A72" t="s">
        <v>370</v>
      </c>
      <c r="B72" s="4" t="s">
        <v>27</v>
      </c>
      <c r="C72" s="6" t="str">
        <f t="shared" si="0"/>
        <v> </v>
      </c>
      <c r="E72" s="16">
        <v>1899.0300000000002</v>
      </c>
      <c r="F72" s="4">
        <v>21</v>
      </c>
      <c r="G72" s="17">
        <v>90.43</v>
      </c>
      <c r="H72" s="19">
        <v>490200</v>
      </c>
      <c r="M72" s="7">
        <f t="shared" si="1"/>
        <v>0</v>
      </c>
      <c r="N72" s="6">
        <v>58</v>
      </c>
      <c r="O72" s="6" t="str">
        <f t="shared" si="2"/>
        <v> </v>
      </c>
    </row>
    <row r="73" spans="1:15" ht="12.75">
      <c r="A73" t="s">
        <v>371</v>
      </c>
      <c r="B73" s="4" t="s">
        <v>30</v>
      </c>
      <c r="C73" s="6" t="str">
        <f t="shared" si="0"/>
        <v> </v>
      </c>
      <c r="E73" s="16">
        <v>1266.02</v>
      </c>
      <c r="F73" s="4">
        <v>14</v>
      </c>
      <c r="G73" s="17">
        <v>90.43</v>
      </c>
      <c r="H73" s="19">
        <v>490200</v>
      </c>
      <c r="M73" s="7">
        <f t="shared" si="1"/>
        <v>0</v>
      </c>
      <c r="N73" s="6">
        <v>59</v>
      </c>
      <c r="O73" s="6" t="str">
        <f t="shared" si="2"/>
        <v> </v>
      </c>
    </row>
    <row r="74" spans="1:15" ht="12.75">
      <c r="A74" t="s">
        <v>372</v>
      </c>
      <c r="B74" s="4" t="s">
        <v>27</v>
      </c>
      <c r="C74" s="6" t="str">
        <f t="shared" si="0"/>
        <v> </v>
      </c>
      <c r="E74" s="16">
        <v>1989.02</v>
      </c>
      <c r="F74" s="4">
        <v>22</v>
      </c>
      <c r="G74" s="17">
        <v>90.41</v>
      </c>
      <c r="H74" s="19">
        <v>490100</v>
      </c>
      <c r="M74" s="7">
        <f t="shared" si="1"/>
        <v>0</v>
      </c>
      <c r="N74" s="6">
        <v>60</v>
      </c>
      <c r="O74" s="6" t="str">
        <f t="shared" si="2"/>
        <v> </v>
      </c>
    </row>
    <row r="75" spans="1:15" ht="12.75">
      <c r="A75" t="s">
        <v>373</v>
      </c>
      <c r="B75" s="4" t="s">
        <v>17</v>
      </c>
      <c r="C75" s="6" t="str">
        <f t="shared" si="0"/>
        <v> </v>
      </c>
      <c r="E75" s="16">
        <v>1896.93</v>
      </c>
      <c r="F75" s="4">
        <v>21</v>
      </c>
      <c r="G75" s="17">
        <v>90.33</v>
      </c>
      <c r="H75" s="19">
        <v>489700</v>
      </c>
      <c r="M75" s="7">
        <f t="shared" si="1"/>
        <v>0</v>
      </c>
      <c r="N75" s="6">
        <v>61</v>
      </c>
      <c r="O75" s="6" t="str">
        <f t="shared" si="2"/>
        <v> </v>
      </c>
    </row>
    <row r="76" spans="1:15" ht="12.75">
      <c r="A76" t="s">
        <v>374</v>
      </c>
      <c r="B76" s="4" t="s">
        <v>23</v>
      </c>
      <c r="C76" s="6" t="str">
        <f t="shared" si="0"/>
        <v> </v>
      </c>
      <c r="E76" s="16">
        <v>1887.9</v>
      </c>
      <c r="F76" s="4">
        <v>21</v>
      </c>
      <c r="G76" s="17">
        <v>89.9</v>
      </c>
      <c r="H76" s="19">
        <v>487400</v>
      </c>
      <c r="M76" s="7">
        <f t="shared" si="1"/>
        <v>0</v>
      </c>
      <c r="N76" s="6">
        <v>62</v>
      </c>
      <c r="O76" s="6" t="str">
        <f t="shared" si="2"/>
        <v> </v>
      </c>
    </row>
    <row r="77" spans="1:15" ht="12.75">
      <c r="A77" t="s">
        <v>375</v>
      </c>
      <c r="B77" s="4" t="s">
        <v>24</v>
      </c>
      <c r="C77" s="6" t="str">
        <f t="shared" si="0"/>
        <v> </v>
      </c>
      <c r="E77" s="16">
        <v>1438.08</v>
      </c>
      <c r="F77" s="4">
        <v>16</v>
      </c>
      <c r="G77" s="17">
        <v>89.88</v>
      </c>
      <c r="H77" s="19">
        <v>487200</v>
      </c>
      <c r="M77" s="7">
        <f t="shared" si="1"/>
        <v>0</v>
      </c>
      <c r="N77" s="6">
        <v>63</v>
      </c>
      <c r="O77" s="6" t="str">
        <f t="shared" si="2"/>
        <v> </v>
      </c>
    </row>
    <row r="78" spans="1:15" ht="12.75">
      <c r="A78" t="s">
        <v>376</v>
      </c>
      <c r="B78" s="4" t="s">
        <v>27</v>
      </c>
      <c r="C78" s="8" t="str">
        <f t="shared" si="0"/>
        <v> </v>
      </c>
      <c r="D78" s="8"/>
      <c r="E78" s="16">
        <v>1165.97</v>
      </c>
      <c r="F78" s="4">
        <v>13</v>
      </c>
      <c r="G78" s="17">
        <v>89.69</v>
      </c>
      <c r="H78" s="19">
        <v>486200</v>
      </c>
      <c r="M78" s="7">
        <f aca="true" t="shared" si="3" ref="M78:M141">H78*D78</f>
        <v>0</v>
      </c>
      <c r="N78" s="6">
        <v>64</v>
      </c>
      <c r="O78" s="6" t="str">
        <f t="shared" si="2"/>
        <v> </v>
      </c>
    </row>
    <row r="79" spans="1:15" ht="12.75">
      <c r="A79" t="s">
        <v>377</v>
      </c>
      <c r="B79" s="4" t="s">
        <v>28</v>
      </c>
      <c r="C79" s="8" t="str">
        <f aca="true" t="shared" si="4" ref="C79:C142">IF(M79=0," ",RANK(O79,$O$15:$O$380,1))</f>
        <v> </v>
      </c>
      <c r="D79" s="8"/>
      <c r="E79" s="16">
        <v>1961.96</v>
      </c>
      <c r="F79" s="4">
        <v>22</v>
      </c>
      <c r="G79" s="17">
        <v>89.18</v>
      </c>
      <c r="H79" s="19">
        <v>483500</v>
      </c>
      <c r="M79" s="7">
        <f t="shared" si="3"/>
        <v>0</v>
      </c>
      <c r="N79" s="6">
        <v>65</v>
      </c>
      <c r="O79" s="6" t="str">
        <f t="shared" si="2"/>
        <v> </v>
      </c>
    </row>
    <row r="80" spans="1:15" ht="12.75">
      <c r="A80" t="s">
        <v>378</v>
      </c>
      <c r="B80" s="4" t="s">
        <v>309</v>
      </c>
      <c r="C80" s="8" t="str">
        <f t="shared" si="4"/>
        <v> </v>
      </c>
      <c r="D80" s="8"/>
      <c r="E80" s="16">
        <v>1959.98</v>
      </c>
      <c r="F80" s="4">
        <v>22</v>
      </c>
      <c r="G80" s="17">
        <v>89.09</v>
      </c>
      <c r="H80" s="19">
        <v>483000</v>
      </c>
      <c r="M80" s="7">
        <f t="shared" si="3"/>
        <v>0</v>
      </c>
      <c r="N80" s="6">
        <v>66</v>
      </c>
      <c r="O80" s="6" t="str">
        <f aca="true" t="shared" si="5" ref="O80:O143">IF(D80=0," ",N80)</f>
        <v> </v>
      </c>
    </row>
    <row r="81" spans="1:15" ht="12.75">
      <c r="A81" t="s">
        <v>379</v>
      </c>
      <c r="B81" s="4" t="s">
        <v>20</v>
      </c>
      <c r="C81" s="8" t="str">
        <f t="shared" si="4"/>
        <v> </v>
      </c>
      <c r="D81" s="8"/>
      <c r="E81" s="16">
        <v>1589.94</v>
      </c>
      <c r="F81" s="4">
        <v>18</v>
      </c>
      <c r="G81" s="17">
        <v>88.33</v>
      </c>
      <c r="H81" s="19">
        <v>478900</v>
      </c>
      <c r="M81" s="7">
        <f t="shared" si="3"/>
        <v>0</v>
      </c>
      <c r="N81" s="6">
        <v>67</v>
      </c>
      <c r="O81" s="6" t="str">
        <f t="shared" si="5"/>
        <v> </v>
      </c>
    </row>
    <row r="82" spans="1:15" ht="12.75">
      <c r="A82" t="s">
        <v>380</v>
      </c>
      <c r="B82" s="4" t="s">
        <v>20</v>
      </c>
      <c r="C82" s="8" t="str">
        <f t="shared" si="4"/>
        <v> </v>
      </c>
      <c r="D82" s="8"/>
      <c r="E82" s="16">
        <v>1491.92</v>
      </c>
      <c r="F82" s="4">
        <v>17</v>
      </c>
      <c r="G82" s="17">
        <v>87.76</v>
      </c>
      <c r="H82" s="19">
        <v>475800</v>
      </c>
      <c r="L82" s="13"/>
      <c r="M82" s="7">
        <f t="shared" si="3"/>
        <v>0</v>
      </c>
      <c r="N82" s="6">
        <v>68</v>
      </c>
      <c r="O82" s="6" t="str">
        <f t="shared" si="5"/>
        <v> </v>
      </c>
    </row>
    <row r="83" spans="1:15" ht="12.75">
      <c r="A83" t="s">
        <v>381</v>
      </c>
      <c r="B83" s="4" t="s">
        <v>29</v>
      </c>
      <c r="C83" s="8" t="str">
        <f t="shared" si="4"/>
        <v> </v>
      </c>
      <c r="D83" s="8"/>
      <c r="E83" s="16">
        <v>1930.0600000000002</v>
      </c>
      <c r="F83" s="4">
        <v>22</v>
      </c>
      <c r="G83" s="17">
        <v>87.73</v>
      </c>
      <c r="H83" s="19">
        <v>475600</v>
      </c>
      <c r="M83" s="7">
        <f t="shared" si="3"/>
        <v>0</v>
      </c>
      <c r="N83" s="6">
        <v>69</v>
      </c>
      <c r="O83" s="6" t="str">
        <f t="shared" si="5"/>
        <v> </v>
      </c>
    </row>
    <row r="84" spans="1:15" ht="12.75">
      <c r="A84" t="s">
        <v>382</v>
      </c>
      <c r="B84" s="4" t="s">
        <v>28</v>
      </c>
      <c r="C84" s="8" t="str">
        <f t="shared" si="4"/>
        <v> </v>
      </c>
      <c r="D84" s="8"/>
      <c r="E84" s="16">
        <v>1667.06</v>
      </c>
      <c r="F84" s="4">
        <v>19</v>
      </c>
      <c r="G84" s="17">
        <v>87.74</v>
      </c>
      <c r="H84" s="19">
        <v>475600</v>
      </c>
      <c r="M84" s="7">
        <f t="shared" si="3"/>
        <v>0</v>
      </c>
      <c r="N84" s="6">
        <v>70</v>
      </c>
      <c r="O84" s="6" t="str">
        <f t="shared" si="5"/>
        <v> </v>
      </c>
    </row>
    <row r="85" spans="1:15" ht="12.75">
      <c r="A85" t="s">
        <v>383</v>
      </c>
      <c r="B85" s="4" t="s">
        <v>20</v>
      </c>
      <c r="C85" s="8" t="str">
        <f t="shared" si="4"/>
        <v> </v>
      </c>
      <c r="D85" s="8"/>
      <c r="E85" s="16">
        <v>1928.96</v>
      </c>
      <c r="F85" s="4">
        <v>22</v>
      </c>
      <c r="G85" s="17">
        <v>87.68</v>
      </c>
      <c r="H85" s="19">
        <v>475300</v>
      </c>
      <c r="M85" s="7">
        <f t="shared" si="3"/>
        <v>0</v>
      </c>
      <c r="N85" s="6">
        <v>71</v>
      </c>
      <c r="O85" s="6" t="str">
        <f t="shared" si="5"/>
        <v> </v>
      </c>
    </row>
    <row r="86" spans="1:15" ht="12.75">
      <c r="A86" t="s">
        <v>384</v>
      </c>
      <c r="B86" s="4" t="s">
        <v>30</v>
      </c>
      <c r="C86" s="8" t="str">
        <f t="shared" si="4"/>
        <v> </v>
      </c>
      <c r="D86" s="8"/>
      <c r="E86" s="16">
        <v>1564.02</v>
      </c>
      <c r="F86" s="4">
        <v>18</v>
      </c>
      <c r="G86" s="17">
        <v>86.89</v>
      </c>
      <c r="H86" s="19">
        <v>471000</v>
      </c>
      <c r="M86" s="7">
        <f t="shared" si="3"/>
        <v>0</v>
      </c>
      <c r="N86" s="6">
        <v>72</v>
      </c>
      <c r="O86" s="6" t="str">
        <f t="shared" si="5"/>
        <v> </v>
      </c>
    </row>
    <row r="87" spans="1:15" ht="12.75">
      <c r="A87" t="s">
        <v>385</v>
      </c>
      <c r="B87" s="4" t="s">
        <v>19</v>
      </c>
      <c r="C87" s="6" t="str">
        <f t="shared" si="4"/>
        <v> </v>
      </c>
      <c r="E87" s="16">
        <v>1899.04</v>
      </c>
      <c r="F87" s="4">
        <v>22</v>
      </c>
      <c r="G87" s="17">
        <v>86.32</v>
      </c>
      <c r="H87" s="19">
        <v>467900</v>
      </c>
      <c r="M87" s="7">
        <f t="shared" si="3"/>
        <v>0</v>
      </c>
      <c r="N87" s="6">
        <v>73</v>
      </c>
      <c r="O87" s="6" t="str">
        <f t="shared" si="5"/>
        <v> </v>
      </c>
    </row>
    <row r="88" spans="1:15" ht="12.75">
      <c r="A88" t="s">
        <v>386</v>
      </c>
      <c r="B88" s="4" t="s">
        <v>31</v>
      </c>
      <c r="C88" s="6" t="str">
        <f t="shared" si="4"/>
        <v> </v>
      </c>
      <c r="E88" s="16">
        <v>1356.96</v>
      </c>
      <c r="F88" s="4">
        <v>16</v>
      </c>
      <c r="G88" s="17">
        <v>84.81</v>
      </c>
      <c r="H88" s="19">
        <v>459800</v>
      </c>
      <c r="M88" s="7">
        <f t="shared" si="3"/>
        <v>0</v>
      </c>
      <c r="N88" s="6">
        <v>74</v>
      </c>
      <c r="O88" s="6" t="str">
        <f t="shared" si="5"/>
        <v> </v>
      </c>
    </row>
    <row r="89" spans="1:15" ht="12.75">
      <c r="A89" t="s">
        <v>387</v>
      </c>
      <c r="B89" s="4" t="s">
        <v>25</v>
      </c>
      <c r="C89" s="6" t="str">
        <f t="shared" si="4"/>
        <v> </v>
      </c>
      <c r="E89" s="16">
        <v>1853.0600000000002</v>
      </c>
      <c r="F89" s="4">
        <v>22</v>
      </c>
      <c r="G89" s="17">
        <v>84.23</v>
      </c>
      <c r="H89" s="19">
        <v>456600</v>
      </c>
      <c r="M89" s="7">
        <f t="shared" si="3"/>
        <v>0</v>
      </c>
      <c r="N89" s="6">
        <v>75</v>
      </c>
      <c r="O89" s="6" t="str">
        <f t="shared" si="5"/>
        <v> </v>
      </c>
    </row>
    <row r="90" spans="1:15" ht="12.75">
      <c r="A90" t="s">
        <v>388</v>
      </c>
      <c r="B90" s="4" t="s">
        <v>22</v>
      </c>
      <c r="C90" s="6" t="str">
        <f t="shared" si="4"/>
        <v> </v>
      </c>
      <c r="E90" s="16">
        <v>753.03</v>
      </c>
      <c r="F90" s="4">
        <v>9</v>
      </c>
      <c r="G90" s="17">
        <v>83.67</v>
      </c>
      <c r="H90" s="19">
        <v>453600</v>
      </c>
      <c r="M90" s="7">
        <f t="shared" si="3"/>
        <v>0</v>
      </c>
      <c r="N90" s="6">
        <v>76</v>
      </c>
      <c r="O90" s="6" t="str">
        <f t="shared" si="5"/>
        <v> </v>
      </c>
    </row>
    <row r="91" spans="1:15" ht="12.75">
      <c r="A91" t="s">
        <v>389</v>
      </c>
      <c r="B91" s="4" t="s">
        <v>26</v>
      </c>
      <c r="C91" s="6" t="str">
        <f t="shared" si="4"/>
        <v> </v>
      </c>
      <c r="E91" s="16">
        <v>1835.9</v>
      </c>
      <c r="F91" s="4">
        <v>22</v>
      </c>
      <c r="G91" s="17">
        <v>83.45</v>
      </c>
      <c r="H91" s="19">
        <v>452400</v>
      </c>
      <c r="M91" s="7">
        <f t="shared" si="3"/>
        <v>0</v>
      </c>
      <c r="N91" s="6">
        <v>77</v>
      </c>
      <c r="O91" s="6" t="str">
        <f t="shared" si="5"/>
        <v> </v>
      </c>
    </row>
    <row r="92" spans="1:15" ht="12.75">
      <c r="A92" t="s">
        <v>390</v>
      </c>
      <c r="B92" s="4" t="s">
        <v>24</v>
      </c>
      <c r="C92" s="6" t="str">
        <f t="shared" si="4"/>
        <v> </v>
      </c>
      <c r="E92" s="16">
        <v>1749.0900000000001</v>
      </c>
      <c r="F92" s="4">
        <v>21</v>
      </c>
      <c r="G92" s="17">
        <v>83.29</v>
      </c>
      <c r="H92" s="19">
        <v>451500</v>
      </c>
      <c r="M92" s="7">
        <f t="shared" si="3"/>
        <v>0</v>
      </c>
      <c r="N92" s="6">
        <v>78</v>
      </c>
      <c r="O92" s="6" t="str">
        <f t="shared" si="5"/>
        <v> </v>
      </c>
    </row>
    <row r="93" spans="1:15" ht="12.75">
      <c r="A93" t="s">
        <v>391</v>
      </c>
      <c r="B93" s="4" t="s">
        <v>309</v>
      </c>
      <c r="C93" s="6" t="str">
        <f t="shared" si="4"/>
        <v> </v>
      </c>
      <c r="E93" s="16">
        <v>1662</v>
      </c>
      <c r="F93" s="4">
        <v>20</v>
      </c>
      <c r="G93" s="17">
        <v>83.1</v>
      </c>
      <c r="H93" s="19">
        <v>450500</v>
      </c>
      <c r="M93" s="7">
        <f t="shared" si="3"/>
        <v>0</v>
      </c>
      <c r="N93" s="6">
        <v>79</v>
      </c>
      <c r="O93" s="6" t="str">
        <f t="shared" si="5"/>
        <v> </v>
      </c>
    </row>
    <row r="94" spans="1:15" ht="12.75">
      <c r="A94" t="s">
        <v>392</v>
      </c>
      <c r="B94" s="4" t="s">
        <v>16</v>
      </c>
      <c r="C94" s="6" t="str">
        <f t="shared" si="4"/>
        <v> </v>
      </c>
      <c r="E94" s="16">
        <v>1486.08</v>
      </c>
      <c r="F94" s="4">
        <v>18</v>
      </c>
      <c r="G94" s="17">
        <v>82.56</v>
      </c>
      <c r="H94" s="19">
        <v>447500</v>
      </c>
      <c r="M94" s="7">
        <f t="shared" si="3"/>
        <v>0</v>
      </c>
      <c r="N94" s="6">
        <v>80</v>
      </c>
      <c r="O94" s="6" t="str">
        <f t="shared" si="5"/>
        <v> </v>
      </c>
    </row>
    <row r="95" spans="1:15" ht="12.75">
      <c r="A95" t="s">
        <v>393</v>
      </c>
      <c r="B95" s="4" t="s">
        <v>20</v>
      </c>
      <c r="C95" s="6" t="str">
        <f t="shared" si="4"/>
        <v> </v>
      </c>
      <c r="E95" s="16">
        <v>1400.97</v>
      </c>
      <c r="F95" s="4">
        <v>17</v>
      </c>
      <c r="G95" s="17">
        <v>82.41</v>
      </c>
      <c r="H95" s="19">
        <v>446800</v>
      </c>
      <c r="M95" s="7">
        <f t="shared" si="3"/>
        <v>0</v>
      </c>
      <c r="N95" s="6">
        <v>81</v>
      </c>
      <c r="O95" s="6" t="str">
        <f t="shared" si="5"/>
        <v> </v>
      </c>
    </row>
    <row r="96" spans="1:15" ht="12.75">
      <c r="A96" t="s">
        <v>394</v>
      </c>
      <c r="B96" s="4" t="s">
        <v>30</v>
      </c>
      <c r="C96" s="6" t="str">
        <f t="shared" si="4"/>
        <v> </v>
      </c>
      <c r="E96" s="16">
        <v>1809.0600000000002</v>
      </c>
      <c r="F96" s="4">
        <v>22</v>
      </c>
      <c r="G96" s="17">
        <v>82.23</v>
      </c>
      <c r="H96" s="19">
        <v>445800</v>
      </c>
      <c r="M96" s="7">
        <f t="shared" si="3"/>
        <v>0</v>
      </c>
      <c r="N96" s="6">
        <v>82</v>
      </c>
      <c r="O96" s="6" t="str">
        <f t="shared" si="5"/>
        <v> </v>
      </c>
    </row>
    <row r="97" spans="1:15" ht="12.75">
      <c r="A97" t="s">
        <v>395</v>
      </c>
      <c r="B97" s="4" t="s">
        <v>28</v>
      </c>
      <c r="C97" s="6" t="str">
        <f t="shared" si="4"/>
        <v> </v>
      </c>
      <c r="E97" s="16">
        <v>1233</v>
      </c>
      <c r="F97" s="4">
        <v>15</v>
      </c>
      <c r="G97" s="17">
        <v>82.2</v>
      </c>
      <c r="H97" s="19">
        <v>445600</v>
      </c>
      <c r="M97" s="7">
        <f t="shared" si="3"/>
        <v>0</v>
      </c>
      <c r="N97" s="6">
        <v>83</v>
      </c>
      <c r="O97" s="6" t="str">
        <f t="shared" si="5"/>
        <v> </v>
      </c>
    </row>
    <row r="98" spans="1:15" ht="12.75">
      <c r="A98" t="s">
        <v>396</v>
      </c>
      <c r="B98" s="4" t="s">
        <v>19</v>
      </c>
      <c r="C98" s="6" t="str">
        <f t="shared" si="4"/>
        <v> </v>
      </c>
      <c r="E98" s="16">
        <v>822</v>
      </c>
      <c r="F98" s="4">
        <v>10</v>
      </c>
      <c r="G98" s="17">
        <v>82.2</v>
      </c>
      <c r="H98" s="19">
        <v>445600</v>
      </c>
      <c r="M98" s="7">
        <f t="shared" si="3"/>
        <v>0</v>
      </c>
      <c r="N98" s="6">
        <v>84</v>
      </c>
      <c r="O98" s="6" t="str">
        <f t="shared" si="5"/>
        <v> </v>
      </c>
    </row>
    <row r="99" spans="1:15" ht="12.75">
      <c r="A99" t="s">
        <v>397</v>
      </c>
      <c r="B99" s="4" t="s">
        <v>22</v>
      </c>
      <c r="C99" s="6" t="str">
        <f t="shared" si="4"/>
        <v> </v>
      </c>
      <c r="E99" s="16">
        <v>1557.05</v>
      </c>
      <c r="F99" s="4">
        <v>19</v>
      </c>
      <c r="G99" s="17">
        <v>81.95</v>
      </c>
      <c r="H99" s="19">
        <v>444200</v>
      </c>
      <c r="M99" s="7">
        <f t="shared" si="3"/>
        <v>0</v>
      </c>
      <c r="N99" s="6">
        <v>85</v>
      </c>
      <c r="O99" s="6" t="str">
        <f t="shared" si="5"/>
        <v> </v>
      </c>
    </row>
    <row r="100" spans="1:15" ht="12.75">
      <c r="A100" t="s">
        <v>398</v>
      </c>
      <c r="B100" s="4" t="s">
        <v>24</v>
      </c>
      <c r="C100" s="6" t="str">
        <f t="shared" si="4"/>
        <v> </v>
      </c>
      <c r="E100" s="16">
        <v>1791.9</v>
      </c>
      <c r="F100" s="4">
        <v>22</v>
      </c>
      <c r="G100" s="17">
        <v>81.45</v>
      </c>
      <c r="H100" s="19">
        <v>441600</v>
      </c>
      <c r="M100" s="7">
        <f t="shared" si="3"/>
        <v>0</v>
      </c>
      <c r="N100" s="6">
        <v>86</v>
      </c>
      <c r="O100" s="6" t="str">
        <f t="shared" si="5"/>
        <v> </v>
      </c>
    </row>
    <row r="101" spans="1:15" ht="12.75">
      <c r="A101" t="s">
        <v>399</v>
      </c>
      <c r="B101" s="4" t="s">
        <v>22</v>
      </c>
      <c r="C101" s="6" t="str">
        <f t="shared" si="4"/>
        <v> </v>
      </c>
      <c r="E101" s="16">
        <v>1139.04</v>
      </c>
      <c r="F101" s="4">
        <v>14</v>
      </c>
      <c r="G101" s="17">
        <v>81.36</v>
      </c>
      <c r="H101" s="19">
        <v>441000</v>
      </c>
      <c r="M101" s="7">
        <f t="shared" si="3"/>
        <v>0</v>
      </c>
      <c r="N101" s="6">
        <v>87</v>
      </c>
      <c r="O101" s="6" t="str">
        <f t="shared" si="5"/>
        <v> </v>
      </c>
    </row>
    <row r="102" spans="1:15" ht="12.75">
      <c r="A102" t="s">
        <v>400</v>
      </c>
      <c r="B102" s="4" t="s">
        <v>16</v>
      </c>
      <c r="C102" s="6" t="str">
        <f t="shared" si="4"/>
        <v> </v>
      </c>
      <c r="E102" s="16">
        <v>1054.04</v>
      </c>
      <c r="F102" s="4">
        <v>13</v>
      </c>
      <c r="G102" s="17">
        <v>81.08</v>
      </c>
      <c r="H102" s="19">
        <v>439500</v>
      </c>
      <c r="M102" s="7">
        <f t="shared" si="3"/>
        <v>0</v>
      </c>
      <c r="N102" s="6">
        <v>88</v>
      </c>
      <c r="O102" s="6" t="str">
        <f t="shared" si="5"/>
        <v> </v>
      </c>
    </row>
    <row r="103" spans="1:15" ht="12.75">
      <c r="A103" t="s">
        <v>401</v>
      </c>
      <c r="B103" s="4" t="s">
        <v>25</v>
      </c>
      <c r="C103" s="6" t="str">
        <f t="shared" si="4"/>
        <v> </v>
      </c>
      <c r="E103" s="16">
        <v>1294.08</v>
      </c>
      <c r="F103" s="4">
        <v>16</v>
      </c>
      <c r="G103" s="17">
        <v>80.88</v>
      </c>
      <c r="H103" s="19">
        <v>438400</v>
      </c>
      <c r="M103" s="7">
        <f t="shared" si="3"/>
        <v>0</v>
      </c>
      <c r="N103" s="6">
        <v>89</v>
      </c>
      <c r="O103" s="6" t="str">
        <f t="shared" si="5"/>
        <v> </v>
      </c>
    </row>
    <row r="104" spans="1:15" ht="12.75">
      <c r="A104" t="s">
        <v>402</v>
      </c>
      <c r="B104" s="4" t="s">
        <v>20</v>
      </c>
      <c r="C104" s="6" t="str">
        <f t="shared" si="4"/>
        <v> </v>
      </c>
      <c r="E104" s="16">
        <v>1767.04</v>
      </c>
      <c r="F104" s="4">
        <v>22</v>
      </c>
      <c r="G104" s="17">
        <v>80.32</v>
      </c>
      <c r="H104" s="19">
        <v>435400</v>
      </c>
      <c r="M104" s="7">
        <f t="shared" si="3"/>
        <v>0</v>
      </c>
      <c r="N104" s="6">
        <v>90</v>
      </c>
      <c r="O104" s="6" t="str">
        <f t="shared" si="5"/>
        <v> </v>
      </c>
    </row>
    <row r="105" spans="1:15" ht="12.75">
      <c r="A105" t="s">
        <v>403</v>
      </c>
      <c r="B105" s="4" t="s">
        <v>18</v>
      </c>
      <c r="C105" s="6" t="str">
        <f t="shared" si="4"/>
        <v> </v>
      </c>
      <c r="E105" s="16">
        <v>1677.9</v>
      </c>
      <c r="F105" s="4">
        <v>21</v>
      </c>
      <c r="G105" s="17">
        <v>79.9</v>
      </c>
      <c r="H105" s="19">
        <v>433200</v>
      </c>
      <c r="M105" s="7">
        <f t="shared" si="3"/>
        <v>0</v>
      </c>
      <c r="N105" s="6">
        <v>91</v>
      </c>
      <c r="O105" s="6" t="str">
        <f t="shared" si="5"/>
        <v> </v>
      </c>
    </row>
    <row r="106" spans="1:15" ht="12.75">
      <c r="A106" t="s">
        <v>404</v>
      </c>
      <c r="B106" s="4" t="s">
        <v>18</v>
      </c>
      <c r="C106" s="6" t="str">
        <f t="shared" si="4"/>
        <v> </v>
      </c>
      <c r="E106" s="16">
        <v>1037.01</v>
      </c>
      <c r="F106" s="4">
        <v>13</v>
      </c>
      <c r="G106" s="17">
        <v>79.77</v>
      </c>
      <c r="H106" s="19">
        <v>432400</v>
      </c>
      <c r="M106" s="7">
        <f t="shared" si="3"/>
        <v>0</v>
      </c>
      <c r="N106" s="6">
        <v>92</v>
      </c>
      <c r="O106" s="6" t="str">
        <f t="shared" si="5"/>
        <v> </v>
      </c>
    </row>
    <row r="107" spans="1:15" ht="12.75">
      <c r="A107" t="s">
        <v>405</v>
      </c>
      <c r="B107" s="4" t="s">
        <v>29</v>
      </c>
      <c r="C107" s="6" t="str">
        <f t="shared" si="4"/>
        <v> </v>
      </c>
      <c r="E107" s="16">
        <v>1669.9199999999998</v>
      </c>
      <c r="F107" s="4">
        <v>21</v>
      </c>
      <c r="G107" s="17">
        <v>79.52</v>
      </c>
      <c r="H107" s="19">
        <v>431100</v>
      </c>
      <c r="M107" s="7">
        <f t="shared" si="3"/>
        <v>0</v>
      </c>
      <c r="N107" s="6">
        <v>93</v>
      </c>
      <c r="O107" s="6" t="str">
        <f t="shared" si="5"/>
        <v> </v>
      </c>
    </row>
    <row r="108" spans="1:15" ht="12.75">
      <c r="A108" t="s">
        <v>406</v>
      </c>
      <c r="B108" s="4" t="s">
        <v>23</v>
      </c>
      <c r="C108" s="6" t="str">
        <f t="shared" si="4"/>
        <v> </v>
      </c>
      <c r="E108" s="16">
        <v>1660.05</v>
      </c>
      <c r="F108" s="4">
        <v>21</v>
      </c>
      <c r="G108" s="17">
        <v>79.05</v>
      </c>
      <c r="H108" s="19">
        <v>428500</v>
      </c>
      <c r="L108" s="13"/>
      <c r="M108" s="7">
        <f t="shared" si="3"/>
        <v>0</v>
      </c>
      <c r="N108" s="6">
        <v>94</v>
      </c>
      <c r="O108" s="6" t="str">
        <f t="shared" si="5"/>
        <v> </v>
      </c>
    </row>
    <row r="109" spans="1:15" ht="12.75">
      <c r="A109" t="s">
        <v>407</v>
      </c>
      <c r="B109" s="4" t="s">
        <v>19</v>
      </c>
      <c r="C109" s="6" t="str">
        <f t="shared" si="4"/>
        <v> </v>
      </c>
      <c r="E109" s="16">
        <v>1659</v>
      </c>
      <c r="F109" s="4">
        <v>21</v>
      </c>
      <c r="G109" s="17">
        <v>79</v>
      </c>
      <c r="H109" s="19">
        <v>428300</v>
      </c>
      <c r="M109" s="7">
        <f t="shared" si="3"/>
        <v>0</v>
      </c>
      <c r="N109" s="6">
        <v>95</v>
      </c>
      <c r="O109" s="6" t="str">
        <f t="shared" si="5"/>
        <v> </v>
      </c>
    </row>
    <row r="110" spans="1:15" ht="12.75">
      <c r="A110" t="s">
        <v>408</v>
      </c>
      <c r="B110" s="4" t="s">
        <v>26</v>
      </c>
      <c r="C110" s="6" t="str">
        <f t="shared" si="4"/>
        <v> </v>
      </c>
      <c r="E110" s="16">
        <v>1024.01</v>
      </c>
      <c r="F110" s="4">
        <v>13</v>
      </c>
      <c r="G110" s="17">
        <v>78.77</v>
      </c>
      <c r="H110" s="19">
        <v>427000</v>
      </c>
      <c r="L110" s="13"/>
      <c r="M110" s="7">
        <f t="shared" si="3"/>
        <v>0</v>
      </c>
      <c r="N110" s="6">
        <v>96</v>
      </c>
      <c r="O110" s="6" t="str">
        <f t="shared" si="5"/>
        <v> </v>
      </c>
    </row>
    <row r="111" spans="1:15" ht="12.75">
      <c r="A111" t="s">
        <v>409</v>
      </c>
      <c r="B111" s="4" t="s">
        <v>19</v>
      </c>
      <c r="C111" s="6" t="str">
        <f t="shared" si="4"/>
        <v> </v>
      </c>
      <c r="E111" s="16">
        <v>1644.93</v>
      </c>
      <c r="F111" s="4">
        <v>21</v>
      </c>
      <c r="G111" s="17">
        <v>78.33</v>
      </c>
      <c r="H111" s="19">
        <v>424600</v>
      </c>
      <c r="M111" s="7">
        <f t="shared" si="3"/>
        <v>0</v>
      </c>
      <c r="N111" s="6">
        <v>97</v>
      </c>
      <c r="O111" s="6" t="str">
        <f t="shared" si="5"/>
        <v> </v>
      </c>
    </row>
    <row r="112" spans="1:15" ht="12.75">
      <c r="A112" t="s">
        <v>410</v>
      </c>
      <c r="B112" s="4" t="s">
        <v>15</v>
      </c>
      <c r="C112" s="6" t="str">
        <f t="shared" si="4"/>
        <v> </v>
      </c>
      <c r="E112" s="16">
        <v>1565</v>
      </c>
      <c r="F112" s="4">
        <v>20</v>
      </c>
      <c r="G112" s="17">
        <v>78.25</v>
      </c>
      <c r="H112" s="19">
        <v>424200</v>
      </c>
      <c r="M112" s="7">
        <f t="shared" si="3"/>
        <v>0</v>
      </c>
      <c r="N112" s="6">
        <v>98</v>
      </c>
      <c r="O112" s="6" t="str">
        <f t="shared" si="5"/>
        <v> </v>
      </c>
    </row>
    <row r="113" spans="1:15" ht="12.75">
      <c r="A113" t="s">
        <v>411</v>
      </c>
      <c r="B113" s="4" t="s">
        <v>309</v>
      </c>
      <c r="C113" s="6" t="str">
        <f t="shared" si="4"/>
        <v> </v>
      </c>
      <c r="E113" s="16">
        <v>781</v>
      </c>
      <c r="F113" s="4">
        <v>10</v>
      </c>
      <c r="G113" s="17">
        <v>78.1</v>
      </c>
      <c r="H113" s="19">
        <v>423400</v>
      </c>
      <c r="M113" s="7">
        <f t="shared" si="3"/>
        <v>0</v>
      </c>
      <c r="N113" s="6">
        <v>99</v>
      </c>
      <c r="O113" s="6" t="str">
        <f t="shared" si="5"/>
        <v> </v>
      </c>
    </row>
    <row r="114" spans="1:15" ht="12.75">
      <c r="A114" t="s">
        <v>412</v>
      </c>
      <c r="B114" s="4" t="s">
        <v>20</v>
      </c>
      <c r="C114" s="6" t="str">
        <f t="shared" si="4"/>
        <v> </v>
      </c>
      <c r="E114" s="16">
        <v>1635.06</v>
      </c>
      <c r="F114" s="4">
        <v>21</v>
      </c>
      <c r="G114" s="17">
        <v>77.86</v>
      </c>
      <c r="H114" s="19">
        <v>422100</v>
      </c>
      <c r="M114" s="7">
        <f t="shared" si="3"/>
        <v>0</v>
      </c>
      <c r="N114" s="6">
        <v>100</v>
      </c>
      <c r="O114" s="6" t="str">
        <f t="shared" si="5"/>
        <v> </v>
      </c>
    </row>
    <row r="115" spans="1:15" ht="12.75">
      <c r="A115" t="s">
        <v>413</v>
      </c>
      <c r="B115" s="4" t="s">
        <v>15</v>
      </c>
      <c r="C115" s="6" t="str">
        <f t="shared" si="4"/>
        <v> </v>
      </c>
      <c r="E115" s="16">
        <v>173</v>
      </c>
      <c r="F115" s="4">
        <v>2</v>
      </c>
      <c r="G115" s="17">
        <v>86.5</v>
      </c>
      <c r="H115" s="19">
        <v>422000</v>
      </c>
      <c r="M115" s="7">
        <f t="shared" si="3"/>
        <v>0</v>
      </c>
      <c r="N115" s="6">
        <v>101</v>
      </c>
      <c r="O115" s="6" t="str">
        <f t="shared" si="5"/>
        <v> </v>
      </c>
    </row>
    <row r="116" spans="1:15" ht="12.75">
      <c r="A116" t="s">
        <v>414</v>
      </c>
      <c r="B116" s="4" t="s">
        <v>28</v>
      </c>
      <c r="C116" s="6" t="str">
        <f t="shared" si="4"/>
        <v> </v>
      </c>
      <c r="E116" s="16">
        <v>621.04</v>
      </c>
      <c r="F116" s="4">
        <v>8</v>
      </c>
      <c r="G116" s="17">
        <v>77.63</v>
      </c>
      <c r="H116" s="19">
        <v>420800</v>
      </c>
      <c r="M116" s="7">
        <f t="shared" si="3"/>
        <v>0</v>
      </c>
      <c r="N116" s="6">
        <v>102</v>
      </c>
      <c r="O116" s="6" t="str">
        <f t="shared" si="5"/>
        <v> </v>
      </c>
    </row>
    <row r="117" spans="1:15" ht="12.75">
      <c r="A117" t="s">
        <v>415</v>
      </c>
      <c r="B117" s="4" t="s">
        <v>22</v>
      </c>
      <c r="C117" s="6" t="str">
        <f t="shared" si="4"/>
        <v> </v>
      </c>
      <c r="E117" s="16">
        <v>1699.0600000000002</v>
      </c>
      <c r="F117" s="4">
        <v>22</v>
      </c>
      <c r="G117" s="17">
        <v>77.23</v>
      </c>
      <c r="H117" s="19">
        <v>418700</v>
      </c>
      <c r="M117" s="7">
        <f t="shared" si="3"/>
        <v>0</v>
      </c>
      <c r="N117" s="6">
        <v>103</v>
      </c>
      <c r="O117" s="6" t="str">
        <f t="shared" si="5"/>
        <v> </v>
      </c>
    </row>
    <row r="118" spans="1:15" ht="12.75">
      <c r="A118" t="s">
        <v>416</v>
      </c>
      <c r="B118" s="4" t="s">
        <v>18</v>
      </c>
      <c r="C118" s="6" t="str">
        <f t="shared" si="4"/>
        <v> </v>
      </c>
      <c r="E118" s="16">
        <v>1293.02</v>
      </c>
      <c r="F118" s="4">
        <v>17</v>
      </c>
      <c r="G118" s="17">
        <v>76.06</v>
      </c>
      <c r="H118" s="19">
        <v>412300</v>
      </c>
      <c r="L118" s="13"/>
      <c r="M118" s="7">
        <f t="shared" si="3"/>
        <v>0</v>
      </c>
      <c r="N118" s="6">
        <v>104</v>
      </c>
      <c r="O118" s="6" t="str">
        <f t="shared" si="5"/>
        <v> </v>
      </c>
    </row>
    <row r="119" spans="1:15" ht="12.75">
      <c r="A119" t="s">
        <v>417</v>
      </c>
      <c r="B119" s="4" t="s">
        <v>26</v>
      </c>
      <c r="C119" s="6" t="str">
        <f t="shared" si="4"/>
        <v> </v>
      </c>
      <c r="E119" s="16">
        <v>1290.98</v>
      </c>
      <c r="F119" s="4">
        <v>17</v>
      </c>
      <c r="G119" s="17">
        <v>75.94</v>
      </c>
      <c r="H119" s="19">
        <v>411700</v>
      </c>
      <c r="M119" s="7">
        <f t="shared" si="3"/>
        <v>0</v>
      </c>
      <c r="N119" s="6">
        <v>105</v>
      </c>
      <c r="O119" s="6" t="str">
        <f t="shared" si="5"/>
        <v> </v>
      </c>
    </row>
    <row r="120" spans="1:15" ht="12.75">
      <c r="A120" t="s">
        <v>418</v>
      </c>
      <c r="B120" s="4" t="s">
        <v>27</v>
      </c>
      <c r="C120" s="6" t="str">
        <f t="shared" si="4"/>
        <v> </v>
      </c>
      <c r="E120" s="16">
        <v>1441.91</v>
      </c>
      <c r="F120" s="4">
        <v>19</v>
      </c>
      <c r="G120" s="17">
        <v>75.89</v>
      </c>
      <c r="H120" s="19">
        <v>411400</v>
      </c>
      <c r="M120" s="7">
        <f t="shared" si="3"/>
        <v>0</v>
      </c>
      <c r="N120" s="6">
        <v>106</v>
      </c>
      <c r="O120" s="6" t="str">
        <f t="shared" si="5"/>
        <v> </v>
      </c>
    </row>
    <row r="121" spans="1:15" ht="12.75">
      <c r="A121" t="s">
        <v>419</v>
      </c>
      <c r="B121" s="4" t="s">
        <v>15</v>
      </c>
      <c r="C121" s="6" t="str">
        <f t="shared" si="4"/>
        <v> </v>
      </c>
      <c r="E121" s="16">
        <v>1360.98</v>
      </c>
      <c r="F121" s="4">
        <v>18</v>
      </c>
      <c r="G121" s="17">
        <v>75.61</v>
      </c>
      <c r="H121" s="19">
        <v>409900</v>
      </c>
      <c r="M121" s="7">
        <f t="shared" si="3"/>
        <v>0</v>
      </c>
      <c r="N121" s="6">
        <v>107</v>
      </c>
      <c r="O121" s="6" t="str">
        <f t="shared" si="5"/>
        <v> </v>
      </c>
    </row>
    <row r="122" spans="1:15" ht="12.75">
      <c r="A122" t="s">
        <v>420</v>
      </c>
      <c r="B122" s="4" t="s">
        <v>28</v>
      </c>
      <c r="C122" s="6" t="str">
        <f t="shared" si="4"/>
        <v> </v>
      </c>
      <c r="E122" s="16">
        <v>1134</v>
      </c>
      <c r="F122" s="4">
        <v>15</v>
      </c>
      <c r="G122" s="17">
        <v>75.6</v>
      </c>
      <c r="H122" s="19">
        <v>409800</v>
      </c>
      <c r="M122" s="7">
        <f t="shared" si="3"/>
        <v>0</v>
      </c>
      <c r="N122" s="6">
        <v>108</v>
      </c>
      <c r="O122" s="6" t="str">
        <f t="shared" si="5"/>
        <v> </v>
      </c>
    </row>
    <row r="123" spans="1:15" ht="12.75">
      <c r="A123" t="s">
        <v>421</v>
      </c>
      <c r="B123" s="4" t="s">
        <v>25</v>
      </c>
      <c r="C123" s="6" t="str">
        <f t="shared" si="4"/>
        <v> </v>
      </c>
      <c r="E123" s="16">
        <v>1655.0600000000002</v>
      </c>
      <c r="F123" s="4">
        <v>22</v>
      </c>
      <c r="G123" s="17">
        <v>75.23</v>
      </c>
      <c r="H123" s="19">
        <v>407800</v>
      </c>
      <c r="M123" s="7">
        <f t="shared" si="3"/>
        <v>0</v>
      </c>
      <c r="N123" s="6">
        <v>109</v>
      </c>
      <c r="O123" s="6" t="str">
        <f t="shared" si="5"/>
        <v> </v>
      </c>
    </row>
    <row r="124" spans="1:15" ht="12.75">
      <c r="A124" t="s">
        <v>422</v>
      </c>
      <c r="B124" s="4" t="s">
        <v>16</v>
      </c>
      <c r="C124" s="6" t="str">
        <f t="shared" si="4"/>
        <v> </v>
      </c>
      <c r="E124" s="16">
        <v>1198.08</v>
      </c>
      <c r="F124" s="4">
        <v>16</v>
      </c>
      <c r="G124" s="17">
        <v>74.88</v>
      </c>
      <c r="H124" s="19">
        <v>405900</v>
      </c>
      <c r="M124" s="7">
        <f t="shared" si="3"/>
        <v>0</v>
      </c>
      <c r="N124" s="6">
        <v>110</v>
      </c>
      <c r="O124" s="6" t="str">
        <f t="shared" si="5"/>
        <v> </v>
      </c>
    </row>
    <row r="125" spans="1:15" ht="12.75">
      <c r="A125" t="s">
        <v>423</v>
      </c>
      <c r="B125" s="4" t="s">
        <v>27</v>
      </c>
      <c r="C125" s="6" t="str">
        <f t="shared" si="4"/>
        <v> </v>
      </c>
      <c r="E125" s="16">
        <v>1271.9399999999998</v>
      </c>
      <c r="F125" s="4">
        <v>17</v>
      </c>
      <c r="G125" s="17">
        <v>74.82</v>
      </c>
      <c r="H125" s="19">
        <v>405600</v>
      </c>
      <c r="M125" s="7">
        <f t="shared" si="3"/>
        <v>0</v>
      </c>
      <c r="N125" s="6">
        <v>111</v>
      </c>
      <c r="O125" s="6" t="str">
        <f t="shared" si="5"/>
        <v> </v>
      </c>
    </row>
    <row r="126" spans="1:15" ht="12.75">
      <c r="A126" t="s">
        <v>424</v>
      </c>
      <c r="B126" s="4" t="s">
        <v>21</v>
      </c>
      <c r="C126" s="6" t="str">
        <f t="shared" si="4"/>
        <v> </v>
      </c>
      <c r="E126" s="16">
        <v>1346.04</v>
      </c>
      <c r="F126" s="4">
        <v>18</v>
      </c>
      <c r="G126" s="17">
        <v>74.78</v>
      </c>
      <c r="H126" s="19">
        <v>405400</v>
      </c>
      <c r="M126" s="7">
        <f t="shared" si="3"/>
        <v>0</v>
      </c>
      <c r="N126" s="6">
        <v>112</v>
      </c>
      <c r="O126" s="6" t="str">
        <f t="shared" si="5"/>
        <v> </v>
      </c>
    </row>
    <row r="127" spans="1:15" ht="12.75">
      <c r="A127" t="s">
        <v>425</v>
      </c>
      <c r="B127" s="4" t="s">
        <v>15</v>
      </c>
      <c r="C127" s="6" t="str">
        <f t="shared" si="4"/>
        <v> </v>
      </c>
      <c r="E127" s="16">
        <v>1618.98</v>
      </c>
      <c r="F127" s="4">
        <v>22</v>
      </c>
      <c r="G127" s="17">
        <v>73.59</v>
      </c>
      <c r="H127" s="19">
        <v>398900</v>
      </c>
      <c r="M127" s="7">
        <f t="shared" si="3"/>
        <v>0</v>
      </c>
      <c r="N127" s="6">
        <v>113</v>
      </c>
      <c r="O127" s="6" t="str">
        <f t="shared" si="5"/>
        <v> </v>
      </c>
    </row>
    <row r="128" spans="1:15" ht="12.75">
      <c r="A128" t="s">
        <v>426</v>
      </c>
      <c r="B128" s="4" t="s">
        <v>27</v>
      </c>
      <c r="C128" s="6" t="str">
        <f t="shared" si="4"/>
        <v> </v>
      </c>
      <c r="E128" s="16">
        <v>1176</v>
      </c>
      <c r="F128" s="4">
        <v>16</v>
      </c>
      <c r="G128" s="17">
        <v>73.5</v>
      </c>
      <c r="H128" s="19">
        <v>398400</v>
      </c>
      <c r="M128" s="7">
        <f t="shared" si="3"/>
        <v>0</v>
      </c>
      <c r="N128" s="6">
        <v>114</v>
      </c>
      <c r="O128" s="6" t="str">
        <f t="shared" si="5"/>
        <v> </v>
      </c>
    </row>
    <row r="129" spans="1:15" ht="12.75">
      <c r="A129" t="s">
        <v>427</v>
      </c>
      <c r="B129" s="4" t="s">
        <v>17</v>
      </c>
      <c r="C129" s="6" t="str">
        <f t="shared" si="4"/>
        <v> </v>
      </c>
      <c r="E129" s="16">
        <v>1244.0600000000002</v>
      </c>
      <c r="F129" s="4">
        <v>17</v>
      </c>
      <c r="G129" s="17">
        <v>73.18</v>
      </c>
      <c r="H129" s="19">
        <v>396700</v>
      </c>
      <c r="M129" s="7">
        <f t="shared" si="3"/>
        <v>0</v>
      </c>
      <c r="N129" s="6">
        <v>115</v>
      </c>
      <c r="O129" s="6" t="str">
        <f t="shared" si="5"/>
        <v> </v>
      </c>
    </row>
    <row r="130" spans="1:15" ht="12.75">
      <c r="A130" t="s">
        <v>428</v>
      </c>
      <c r="B130" s="4" t="s">
        <v>29</v>
      </c>
      <c r="C130" s="6" t="str">
        <f t="shared" si="4"/>
        <v> </v>
      </c>
      <c r="E130" s="16">
        <v>1159.04</v>
      </c>
      <c r="F130" s="4">
        <v>16</v>
      </c>
      <c r="G130" s="17">
        <v>72.44</v>
      </c>
      <c r="H130" s="19">
        <v>392700</v>
      </c>
      <c r="M130" s="7">
        <f t="shared" si="3"/>
        <v>0</v>
      </c>
      <c r="N130" s="6">
        <v>116</v>
      </c>
      <c r="O130" s="6" t="str">
        <f t="shared" si="5"/>
        <v> </v>
      </c>
    </row>
    <row r="131" spans="1:15" ht="12.75">
      <c r="A131" t="s">
        <v>429</v>
      </c>
      <c r="B131" s="4" t="s">
        <v>17</v>
      </c>
      <c r="C131" s="6" t="str">
        <f t="shared" si="4"/>
        <v> </v>
      </c>
      <c r="E131" s="16">
        <v>861.96</v>
      </c>
      <c r="F131" s="4">
        <v>12</v>
      </c>
      <c r="G131" s="17">
        <v>71.83</v>
      </c>
      <c r="H131" s="19">
        <v>389400</v>
      </c>
      <c r="M131" s="7">
        <f t="shared" si="3"/>
        <v>0</v>
      </c>
      <c r="N131" s="6">
        <v>117</v>
      </c>
      <c r="O131" s="6" t="str">
        <f t="shared" si="5"/>
        <v> </v>
      </c>
    </row>
    <row r="132" spans="1:15" ht="12.75">
      <c r="A132" t="s">
        <v>430</v>
      </c>
      <c r="B132" s="4" t="s">
        <v>21</v>
      </c>
      <c r="C132" s="6" t="str">
        <f t="shared" si="4"/>
        <v> </v>
      </c>
      <c r="E132" s="16">
        <v>1508.01</v>
      </c>
      <c r="F132" s="4">
        <v>21</v>
      </c>
      <c r="G132" s="17">
        <v>71.81</v>
      </c>
      <c r="H132" s="19">
        <v>389300</v>
      </c>
      <c r="M132" s="7">
        <f t="shared" si="3"/>
        <v>0</v>
      </c>
      <c r="N132" s="6">
        <v>118</v>
      </c>
      <c r="O132" s="6" t="str">
        <f t="shared" si="5"/>
        <v> </v>
      </c>
    </row>
    <row r="133" spans="1:15" ht="12.75">
      <c r="A133" t="s">
        <v>431</v>
      </c>
      <c r="B133" s="4" t="s">
        <v>15</v>
      </c>
      <c r="C133" s="6" t="str">
        <f t="shared" si="4"/>
        <v> </v>
      </c>
      <c r="E133" s="16">
        <v>1498.98</v>
      </c>
      <c r="F133" s="4">
        <v>21</v>
      </c>
      <c r="G133" s="17">
        <v>71.38</v>
      </c>
      <c r="H133" s="19">
        <v>387000</v>
      </c>
      <c r="M133" s="7">
        <f t="shared" si="3"/>
        <v>0</v>
      </c>
      <c r="N133" s="6">
        <v>119</v>
      </c>
      <c r="O133" s="6" t="str">
        <f t="shared" si="5"/>
        <v> </v>
      </c>
    </row>
    <row r="134" spans="1:15" ht="12.75">
      <c r="A134" t="s">
        <v>432</v>
      </c>
      <c r="B134" s="4" t="s">
        <v>15</v>
      </c>
      <c r="C134" s="6" t="str">
        <f t="shared" si="4"/>
        <v> </v>
      </c>
      <c r="E134" s="16">
        <v>1426</v>
      </c>
      <c r="F134" s="4">
        <v>20</v>
      </c>
      <c r="G134" s="17">
        <v>71.3</v>
      </c>
      <c r="H134" s="19">
        <v>386500</v>
      </c>
      <c r="M134" s="7">
        <f t="shared" si="3"/>
        <v>0</v>
      </c>
      <c r="N134" s="6">
        <v>120</v>
      </c>
      <c r="O134" s="6" t="str">
        <f t="shared" si="5"/>
        <v> </v>
      </c>
    </row>
    <row r="135" spans="1:15" ht="12.75">
      <c r="A135" t="s">
        <v>433</v>
      </c>
      <c r="B135" s="4" t="s">
        <v>25</v>
      </c>
      <c r="C135" s="6" t="str">
        <f t="shared" si="4"/>
        <v> </v>
      </c>
      <c r="E135" s="16">
        <v>1422</v>
      </c>
      <c r="F135" s="4">
        <v>20</v>
      </c>
      <c r="G135" s="17">
        <v>71.1</v>
      </c>
      <c r="H135" s="19">
        <v>385400</v>
      </c>
      <c r="M135" s="7">
        <f t="shared" si="3"/>
        <v>0</v>
      </c>
      <c r="N135" s="6">
        <v>121</v>
      </c>
      <c r="O135" s="6" t="str">
        <f t="shared" si="5"/>
        <v> </v>
      </c>
    </row>
    <row r="136" spans="1:15" ht="12.75">
      <c r="A136" t="s">
        <v>434</v>
      </c>
      <c r="B136" s="4" t="s">
        <v>23</v>
      </c>
      <c r="C136" s="6" t="str">
        <f t="shared" si="4"/>
        <v> </v>
      </c>
      <c r="E136" s="16">
        <v>918.97</v>
      </c>
      <c r="F136" s="4">
        <v>13</v>
      </c>
      <c r="G136" s="17">
        <v>70.69</v>
      </c>
      <c r="H136" s="19">
        <v>383200</v>
      </c>
      <c r="M136" s="7">
        <f t="shared" si="3"/>
        <v>0</v>
      </c>
      <c r="N136" s="6">
        <v>122</v>
      </c>
      <c r="O136" s="6" t="str">
        <f t="shared" si="5"/>
        <v> </v>
      </c>
    </row>
    <row r="137" spans="1:15" ht="12.75">
      <c r="A137" t="s">
        <v>435</v>
      </c>
      <c r="B137" s="4" t="s">
        <v>23</v>
      </c>
      <c r="C137" s="6" t="str">
        <f t="shared" si="4"/>
        <v> </v>
      </c>
      <c r="E137" s="16">
        <v>834.96</v>
      </c>
      <c r="F137" s="4">
        <v>12</v>
      </c>
      <c r="G137" s="17">
        <v>69.58</v>
      </c>
      <c r="H137" s="19">
        <v>377200</v>
      </c>
      <c r="M137" s="7">
        <f t="shared" si="3"/>
        <v>0</v>
      </c>
      <c r="N137" s="6">
        <v>123</v>
      </c>
      <c r="O137" s="6" t="str">
        <f t="shared" si="5"/>
        <v> </v>
      </c>
    </row>
    <row r="138" spans="1:15" ht="12.75">
      <c r="A138" t="s">
        <v>436</v>
      </c>
      <c r="B138" s="4" t="s">
        <v>20</v>
      </c>
      <c r="C138" s="6" t="str">
        <f t="shared" si="4"/>
        <v> </v>
      </c>
      <c r="E138" s="16">
        <v>1106.08</v>
      </c>
      <c r="F138" s="4">
        <v>16</v>
      </c>
      <c r="G138" s="17">
        <v>69.13</v>
      </c>
      <c r="H138" s="19">
        <v>374700</v>
      </c>
      <c r="M138" s="7">
        <f t="shared" si="3"/>
        <v>0</v>
      </c>
      <c r="N138" s="6">
        <v>124</v>
      </c>
      <c r="O138" s="6" t="str">
        <f t="shared" si="5"/>
        <v> </v>
      </c>
    </row>
    <row r="139" spans="1:15" ht="12.75">
      <c r="A139" t="s">
        <v>437</v>
      </c>
      <c r="B139" s="4" t="s">
        <v>22</v>
      </c>
      <c r="C139" s="6" t="str">
        <f t="shared" si="4"/>
        <v> </v>
      </c>
      <c r="E139" s="16">
        <v>1103.04</v>
      </c>
      <c r="F139" s="4">
        <v>16</v>
      </c>
      <c r="G139" s="17">
        <v>68.94</v>
      </c>
      <c r="H139" s="19">
        <v>373700</v>
      </c>
      <c r="M139" s="7">
        <f t="shared" si="3"/>
        <v>0</v>
      </c>
      <c r="N139" s="6">
        <v>125</v>
      </c>
      <c r="O139" s="6" t="str">
        <f t="shared" si="5"/>
        <v> </v>
      </c>
    </row>
    <row r="140" spans="1:15" ht="12.75">
      <c r="A140" t="s">
        <v>438</v>
      </c>
      <c r="B140" s="4" t="s">
        <v>27</v>
      </c>
      <c r="C140" s="6" t="str">
        <f t="shared" si="4"/>
        <v> </v>
      </c>
      <c r="E140" s="16">
        <v>1307.96</v>
      </c>
      <c r="F140" s="4">
        <v>19</v>
      </c>
      <c r="G140" s="17">
        <v>68.84</v>
      </c>
      <c r="H140" s="19">
        <v>373200</v>
      </c>
      <c r="M140" s="7">
        <f t="shared" si="3"/>
        <v>0</v>
      </c>
      <c r="N140" s="6">
        <v>126</v>
      </c>
      <c r="O140" s="6" t="str">
        <f t="shared" si="5"/>
        <v> </v>
      </c>
    </row>
    <row r="141" spans="1:15" ht="12.75">
      <c r="A141" t="s">
        <v>439</v>
      </c>
      <c r="B141" s="4" t="s">
        <v>15</v>
      </c>
      <c r="C141" s="6" t="str">
        <f t="shared" si="4"/>
        <v> </v>
      </c>
      <c r="E141" s="16">
        <v>963.0600000000001</v>
      </c>
      <c r="F141" s="4">
        <v>14</v>
      </c>
      <c r="G141" s="17">
        <v>68.79</v>
      </c>
      <c r="H141" s="19">
        <v>372900</v>
      </c>
      <c r="L141" s="13"/>
      <c r="M141" s="7">
        <f t="shared" si="3"/>
        <v>0</v>
      </c>
      <c r="N141" s="6">
        <v>127</v>
      </c>
      <c r="O141" s="6" t="str">
        <f t="shared" si="5"/>
        <v> </v>
      </c>
    </row>
    <row r="142" spans="1:15" ht="12.75">
      <c r="A142" t="s">
        <v>440</v>
      </c>
      <c r="B142" s="4" t="s">
        <v>20</v>
      </c>
      <c r="C142" s="6" t="str">
        <f t="shared" si="4"/>
        <v> </v>
      </c>
      <c r="E142" s="16">
        <v>1304.92</v>
      </c>
      <c r="F142" s="4">
        <v>19</v>
      </c>
      <c r="G142" s="17">
        <v>68.68</v>
      </c>
      <c r="H142" s="19">
        <v>372300</v>
      </c>
      <c r="M142" s="7">
        <f aca="true" t="shared" si="6" ref="M142:M197">H142*D142</f>
        <v>0</v>
      </c>
      <c r="N142" s="6">
        <v>128</v>
      </c>
      <c r="O142" s="6" t="str">
        <f t="shared" si="5"/>
        <v> </v>
      </c>
    </row>
    <row r="143" spans="1:15" ht="12.75">
      <c r="A143" t="s">
        <v>441</v>
      </c>
      <c r="B143" s="4" t="s">
        <v>29</v>
      </c>
      <c r="C143" s="6" t="str">
        <f aca="true" t="shared" si="7" ref="C143:C206">IF(M143=0," ",RANK(O143,$O$15:$O$380,1))</f>
        <v> </v>
      </c>
      <c r="E143" s="16">
        <v>1442.07</v>
      </c>
      <c r="F143" s="4">
        <v>21</v>
      </c>
      <c r="G143" s="17">
        <v>68.67</v>
      </c>
      <c r="H143" s="19">
        <v>372200</v>
      </c>
      <c r="M143" s="7">
        <f t="shared" si="6"/>
        <v>0</v>
      </c>
      <c r="N143" s="6">
        <v>129</v>
      </c>
      <c r="O143" s="6" t="str">
        <f t="shared" si="5"/>
        <v> </v>
      </c>
    </row>
    <row r="144" spans="1:15" ht="12.75">
      <c r="A144" t="s">
        <v>442</v>
      </c>
      <c r="B144" s="4" t="s">
        <v>29</v>
      </c>
      <c r="C144" s="6" t="str">
        <f t="shared" si="7"/>
        <v> </v>
      </c>
      <c r="E144" s="16">
        <v>959.9799999999999</v>
      </c>
      <c r="F144" s="4">
        <v>14</v>
      </c>
      <c r="G144" s="17">
        <v>68.57</v>
      </c>
      <c r="H144" s="19">
        <v>371700</v>
      </c>
      <c r="M144" s="7">
        <f t="shared" si="6"/>
        <v>0</v>
      </c>
      <c r="N144" s="6">
        <v>130</v>
      </c>
      <c r="O144" s="6" t="str">
        <f aca="true" t="shared" si="8" ref="O144:O207">IF(D144=0," ",N144)</f>
        <v> </v>
      </c>
    </row>
    <row r="145" spans="1:15" ht="12.75">
      <c r="A145" t="s">
        <v>443</v>
      </c>
      <c r="B145" s="4" t="s">
        <v>28</v>
      </c>
      <c r="C145" s="6" t="str">
        <f t="shared" si="7"/>
        <v> </v>
      </c>
      <c r="E145" s="16">
        <v>750.9699999999999</v>
      </c>
      <c r="F145" s="4">
        <v>11</v>
      </c>
      <c r="G145" s="17">
        <v>68.27</v>
      </c>
      <c r="H145" s="19">
        <v>370100</v>
      </c>
      <c r="M145" s="7">
        <f t="shared" si="6"/>
        <v>0</v>
      </c>
      <c r="N145" s="6">
        <v>131</v>
      </c>
      <c r="O145" s="6" t="str">
        <f t="shared" si="8"/>
        <v> </v>
      </c>
    </row>
    <row r="146" spans="1:15" ht="12.75">
      <c r="A146" t="s">
        <v>444</v>
      </c>
      <c r="B146" s="4" t="s">
        <v>20</v>
      </c>
      <c r="C146" s="6" t="str">
        <f t="shared" si="7"/>
        <v> </v>
      </c>
      <c r="E146" s="16">
        <v>1015.0500000000001</v>
      </c>
      <c r="F146" s="4">
        <v>15</v>
      </c>
      <c r="G146" s="17">
        <v>67.67</v>
      </c>
      <c r="H146" s="19">
        <v>366800</v>
      </c>
      <c r="M146" s="7">
        <f t="shared" si="6"/>
        <v>0</v>
      </c>
      <c r="N146" s="6">
        <v>132</v>
      </c>
      <c r="O146" s="6" t="str">
        <f t="shared" si="8"/>
        <v> </v>
      </c>
    </row>
    <row r="147" spans="1:15" ht="12.75">
      <c r="A147" t="s">
        <v>445</v>
      </c>
      <c r="B147" s="4" t="s">
        <v>16</v>
      </c>
      <c r="C147" s="6" t="str">
        <f t="shared" si="7"/>
        <v> </v>
      </c>
      <c r="E147" s="16">
        <v>945.9799999999999</v>
      </c>
      <c r="F147" s="4">
        <v>14</v>
      </c>
      <c r="G147" s="17">
        <v>67.57</v>
      </c>
      <c r="H147" s="19">
        <v>366300</v>
      </c>
      <c r="M147" s="7">
        <f t="shared" si="6"/>
        <v>0</v>
      </c>
      <c r="N147" s="6">
        <v>133</v>
      </c>
      <c r="O147" s="6" t="str">
        <f t="shared" si="8"/>
        <v> </v>
      </c>
    </row>
    <row r="148" spans="1:15" ht="12.75">
      <c r="A148" t="s">
        <v>446</v>
      </c>
      <c r="B148" s="4" t="s">
        <v>20</v>
      </c>
      <c r="C148" s="6" t="str">
        <f t="shared" si="7"/>
        <v> </v>
      </c>
      <c r="E148" s="16">
        <v>740.96</v>
      </c>
      <c r="F148" s="4">
        <v>11</v>
      </c>
      <c r="G148" s="17">
        <v>67.36</v>
      </c>
      <c r="H148" s="19">
        <v>365200</v>
      </c>
      <c r="M148" s="7">
        <f t="shared" si="6"/>
        <v>0</v>
      </c>
      <c r="N148" s="6">
        <v>134</v>
      </c>
      <c r="O148" s="6" t="str">
        <f t="shared" si="8"/>
        <v> </v>
      </c>
    </row>
    <row r="149" spans="1:15" ht="12.75">
      <c r="A149" t="s">
        <v>447</v>
      </c>
      <c r="B149" s="4" t="s">
        <v>24</v>
      </c>
      <c r="C149" s="6" t="str">
        <f t="shared" si="7"/>
        <v> </v>
      </c>
      <c r="E149" s="16">
        <v>807</v>
      </c>
      <c r="F149" s="4">
        <v>12</v>
      </c>
      <c r="G149" s="17">
        <v>67.25</v>
      </c>
      <c r="H149" s="19">
        <v>364600</v>
      </c>
      <c r="M149" s="7">
        <f t="shared" si="6"/>
        <v>0</v>
      </c>
      <c r="N149" s="6">
        <v>135</v>
      </c>
      <c r="O149" s="6" t="str">
        <f t="shared" si="8"/>
        <v> </v>
      </c>
    </row>
    <row r="150" spans="1:15" ht="12.75">
      <c r="A150" t="s">
        <v>448</v>
      </c>
      <c r="B150" s="4" t="s">
        <v>18</v>
      </c>
      <c r="C150" s="6" t="str">
        <f t="shared" si="7"/>
        <v> </v>
      </c>
      <c r="E150" s="16">
        <v>601.02</v>
      </c>
      <c r="F150" s="4">
        <v>9</v>
      </c>
      <c r="G150" s="17">
        <v>66.78</v>
      </c>
      <c r="H150" s="19">
        <v>362000</v>
      </c>
      <c r="M150" s="7">
        <f t="shared" si="6"/>
        <v>0</v>
      </c>
      <c r="N150" s="6">
        <v>136</v>
      </c>
      <c r="O150" s="6" t="str">
        <f t="shared" si="8"/>
        <v> </v>
      </c>
    </row>
    <row r="151" spans="1:15" ht="12.75">
      <c r="A151" t="s">
        <v>449</v>
      </c>
      <c r="B151" s="4" t="s">
        <v>21</v>
      </c>
      <c r="C151" s="6" t="str">
        <f t="shared" si="7"/>
        <v> </v>
      </c>
      <c r="E151" s="16">
        <v>1052.96</v>
      </c>
      <c r="F151" s="4">
        <v>16</v>
      </c>
      <c r="G151" s="17">
        <v>65.81</v>
      </c>
      <c r="H151" s="19">
        <v>356800</v>
      </c>
      <c r="M151" s="7">
        <f t="shared" si="6"/>
        <v>0</v>
      </c>
      <c r="N151" s="6">
        <v>137</v>
      </c>
      <c r="O151" s="6" t="str">
        <f t="shared" si="8"/>
        <v> </v>
      </c>
    </row>
    <row r="152" spans="1:15" ht="12.75">
      <c r="A152" t="s">
        <v>450</v>
      </c>
      <c r="B152" s="4" t="s">
        <v>31</v>
      </c>
      <c r="C152" s="6" t="str">
        <f t="shared" si="7"/>
        <v> </v>
      </c>
      <c r="E152" s="16">
        <v>1444.96</v>
      </c>
      <c r="F152" s="4">
        <v>22</v>
      </c>
      <c r="G152" s="17">
        <v>65.68</v>
      </c>
      <c r="H152" s="19">
        <v>356100</v>
      </c>
      <c r="M152" s="7">
        <f t="shared" si="6"/>
        <v>0</v>
      </c>
      <c r="N152" s="6">
        <v>138</v>
      </c>
      <c r="O152" s="6" t="str">
        <f t="shared" si="8"/>
        <v> </v>
      </c>
    </row>
    <row r="153" spans="1:15" ht="12.75">
      <c r="A153" t="s">
        <v>451</v>
      </c>
      <c r="B153" s="4" t="s">
        <v>309</v>
      </c>
      <c r="C153" s="6" t="str">
        <f t="shared" si="7"/>
        <v> </v>
      </c>
      <c r="E153" s="16">
        <v>982.95</v>
      </c>
      <c r="F153" s="4">
        <v>15</v>
      </c>
      <c r="G153" s="17">
        <v>65.53</v>
      </c>
      <c r="H153" s="19">
        <v>355300</v>
      </c>
      <c r="M153" s="7">
        <f t="shared" si="6"/>
        <v>0</v>
      </c>
      <c r="N153" s="6">
        <v>139</v>
      </c>
      <c r="O153" s="6" t="str">
        <f t="shared" si="8"/>
        <v> </v>
      </c>
    </row>
    <row r="154" spans="1:15" ht="12.75">
      <c r="A154" t="s">
        <v>452</v>
      </c>
      <c r="B154" s="4" t="s">
        <v>16</v>
      </c>
      <c r="C154" s="6" t="str">
        <f t="shared" si="7"/>
        <v> </v>
      </c>
      <c r="E154" s="16">
        <v>1420.1</v>
      </c>
      <c r="F154" s="4">
        <v>22</v>
      </c>
      <c r="G154" s="17">
        <v>64.55</v>
      </c>
      <c r="H154" s="19">
        <v>349900</v>
      </c>
      <c r="M154" s="7">
        <f t="shared" si="6"/>
        <v>0</v>
      </c>
      <c r="N154" s="6">
        <v>140</v>
      </c>
      <c r="O154" s="6" t="str">
        <f t="shared" si="8"/>
        <v> </v>
      </c>
    </row>
    <row r="155" spans="1:15" ht="12.75">
      <c r="A155" t="s">
        <v>453</v>
      </c>
      <c r="B155" s="4" t="s">
        <v>28</v>
      </c>
      <c r="C155" s="6" t="str">
        <f t="shared" si="7"/>
        <v> </v>
      </c>
      <c r="E155" s="16">
        <v>578.97</v>
      </c>
      <c r="F155" s="4">
        <v>9</v>
      </c>
      <c r="G155" s="17">
        <v>64.33</v>
      </c>
      <c r="H155" s="19">
        <v>348800</v>
      </c>
      <c r="M155" s="7">
        <f t="shared" si="6"/>
        <v>0</v>
      </c>
      <c r="N155" s="6">
        <v>141</v>
      </c>
      <c r="O155" s="6" t="str">
        <f t="shared" si="8"/>
        <v> </v>
      </c>
    </row>
    <row r="156" spans="1:15" ht="12.75">
      <c r="A156" t="s">
        <v>454</v>
      </c>
      <c r="B156" s="4" t="s">
        <v>24</v>
      </c>
      <c r="C156" s="6" t="str">
        <f t="shared" si="7"/>
        <v> </v>
      </c>
      <c r="E156" s="16">
        <v>1400.96</v>
      </c>
      <c r="F156" s="4">
        <v>22</v>
      </c>
      <c r="G156" s="17">
        <v>63.68</v>
      </c>
      <c r="H156" s="19">
        <v>345200</v>
      </c>
      <c r="M156" s="7">
        <f t="shared" si="6"/>
        <v>0</v>
      </c>
      <c r="N156" s="6">
        <v>142</v>
      </c>
      <c r="O156" s="6" t="str">
        <f t="shared" si="8"/>
        <v> </v>
      </c>
    </row>
    <row r="157" spans="1:15" ht="12.75">
      <c r="A157" t="s">
        <v>455</v>
      </c>
      <c r="B157" s="4" t="s">
        <v>27</v>
      </c>
      <c r="C157" s="6" t="str">
        <f t="shared" si="7"/>
        <v> </v>
      </c>
      <c r="E157" s="16">
        <v>1333.92</v>
      </c>
      <c r="F157" s="4">
        <v>21</v>
      </c>
      <c r="G157" s="17">
        <v>63.52</v>
      </c>
      <c r="H157" s="19">
        <v>344400</v>
      </c>
      <c r="M157" s="7">
        <f t="shared" si="6"/>
        <v>0</v>
      </c>
      <c r="N157" s="6">
        <v>143</v>
      </c>
      <c r="O157" s="6" t="str">
        <f t="shared" si="8"/>
        <v> </v>
      </c>
    </row>
    <row r="158" spans="1:15" ht="12.75">
      <c r="A158" t="s">
        <v>456</v>
      </c>
      <c r="B158" s="4" t="s">
        <v>18</v>
      </c>
      <c r="C158" s="6" t="str">
        <f t="shared" si="7"/>
        <v> </v>
      </c>
      <c r="E158" s="16">
        <v>887.04</v>
      </c>
      <c r="F158" s="4">
        <v>14</v>
      </c>
      <c r="G158" s="17">
        <v>63.36</v>
      </c>
      <c r="H158" s="19">
        <v>343500</v>
      </c>
      <c r="M158" s="7">
        <f t="shared" si="6"/>
        <v>0</v>
      </c>
      <c r="N158" s="6">
        <v>144</v>
      </c>
      <c r="O158" s="6" t="str">
        <f t="shared" si="8"/>
        <v> </v>
      </c>
    </row>
    <row r="159" spans="1:15" ht="12.75">
      <c r="A159" t="s">
        <v>457</v>
      </c>
      <c r="B159" s="4" t="s">
        <v>20</v>
      </c>
      <c r="C159" s="6" t="str">
        <f t="shared" si="7"/>
        <v> </v>
      </c>
      <c r="E159" s="16">
        <v>502</v>
      </c>
      <c r="F159" s="4">
        <v>8</v>
      </c>
      <c r="G159" s="17">
        <v>62.75</v>
      </c>
      <c r="H159" s="19">
        <v>340200</v>
      </c>
      <c r="M159" s="7">
        <f t="shared" si="6"/>
        <v>0</v>
      </c>
      <c r="N159" s="6">
        <v>145</v>
      </c>
      <c r="O159" s="6" t="str">
        <f t="shared" si="8"/>
        <v> </v>
      </c>
    </row>
    <row r="160" spans="1:15" ht="12.75">
      <c r="A160" t="s">
        <v>458</v>
      </c>
      <c r="B160" s="4" t="s">
        <v>24</v>
      </c>
      <c r="C160" s="6" t="str">
        <f t="shared" si="7"/>
        <v> </v>
      </c>
      <c r="E160" s="16">
        <v>1371.04</v>
      </c>
      <c r="F160" s="4">
        <v>22</v>
      </c>
      <c r="G160" s="17">
        <v>62.32</v>
      </c>
      <c r="H160" s="19">
        <v>337800</v>
      </c>
      <c r="M160" s="7">
        <f t="shared" si="6"/>
        <v>0</v>
      </c>
      <c r="N160" s="6">
        <v>146</v>
      </c>
      <c r="O160" s="6" t="str">
        <f t="shared" si="8"/>
        <v> </v>
      </c>
    </row>
    <row r="161" spans="1:15" ht="12.75">
      <c r="A161" t="s">
        <v>459</v>
      </c>
      <c r="B161" s="4" t="s">
        <v>28</v>
      </c>
      <c r="C161" s="6" t="str">
        <f t="shared" si="7"/>
        <v> </v>
      </c>
      <c r="E161" s="16">
        <v>869.96</v>
      </c>
      <c r="F161" s="4">
        <v>14</v>
      </c>
      <c r="G161" s="17">
        <v>62.14</v>
      </c>
      <c r="H161" s="19">
        <v>336900</v>
      </c>
      <c r="M161" s="7">
        <f t="shared" si="6"/>
        <v>0</v>
      </c>
      <c r="N161" s="6">
        <v>147</v>
      </c>
      <c r="O161" s="6" t="str">
        <f t="shared" si="8"/>
        <v> </v>
      </c>
    </row>
    <row r="162" spans="1:15" ht="12.75">
      <c r="A162" t="s">
        <v>460</v>
      </c>
      <c r="B162" s="4" t="s">
        <v>19</v>
      </c>
      <c r="C162" s="6" t="str">
        <f t="shared" si="7"/>
        <v> </v>
      </c>
      <c r="E162" s="16">
        <v>1241</v>
      </c>
      <c r="F162" s="4">
        <v>20</v>
      </c>
      <c r="G162" s="17">
        <v>62.05</v>
      </c>
      <c r="H162" s="19">
        <v>336400</v>
      </c>
      <c r="M162" s="7">
        <f t="shared" si="6"/>
        <v>0</v>
      </c>
      <c r="N162" s="6">
        <v>148</v>
      </c>
      <c r="O162" s="6" t="str">
        <f t="shared" si="8"/>
        <v> </v>
      </c>
    </row>
    <row r="163" spans="1:15" ht="12.75">
      <c r="A163" t="s">
        <v>461</v>
      </c>
      <c r="B163" s="4" t="s">
        <v>26</v>
      </c>
      <c r="C163" s="6" t="str">
        <f t="shared" si="7"/>
        <v> </v>
      </c>
      <c r="E163" s="16">
        <v>1054</v>
      </c>
      <c r="F163" s="4">
        <v>17</v>
      </c>
      <c r="G163" s="17">
        <v>62</v>
      </c>
      <c r="H163" s="19">
        <v>336100</v>
      </c>
      <c r="M163" s="7">
        <f t="shared" si="6"/>
        <v>0</v>
      </c>
      <c r="N163" s="6">
        <v>149</v>
      </c>
      <c r="O163" s="6" t="str">
        <f t="shared" si="8"/>
        <v> </v>
      </c>
    </row>
    <row r="164" spans="1:15" ht="12.75">
      <c r="A164" t="s">
        <v>462</v>
      </c>
      <c r="B164" s="4" t="s">
        <v>27</v>
      </c>
      <c r="C164" s="6" t="str">
        <f t="shared" si="7"/>
        <v> </v>
      </c>
      <c r="E164" s="16">
        <v>738.96</v>
      </c>
      <c r="F164" s="4">
        <v>12</v>
      </c>
      <c r="G164" s="17">
        <v>61.58</v>
      </c>
      <c r="H164" s="19">
        <v>333800</v>
      </c>
      <c r="M164" s="7">
        <f t="shared" si="6"/>
        <v>0</v>
      </c>
      <c r="N164" s="6">
        <v>150</v>
      </c>
      <c r="O164" s="6" t="str">
        <f t="shared" si="8"/>
        <v> </v>
      </c>
    </row>
    <row r="165" spans="1:15" ht="12.75">
      <c r="A165" t="s">
        <v>463</v>
      </c>
      <c r="B165" s="4" t="s">
        <v>22</v>
      </c>
      <c r="C165" s="6" t="str">
        <f t="shared" si="7"/>
        <v> </v>
      </c>
      <c r="E165" s="16">
        <v>735.96</v>
      </c>
      <c r="F165" s="4">
        <v>12</v>
      </c>
      <c r="G165" s="17">
        <v>61.33</v>
      </c>
      <c r="H165" s="19">
        <v>332500</v>
      </c>
      <c r="L165" s="13"/>
      <c r="M165" s="7">
        <f t="shared" si="6"/>
        <v>0</v>
      </c>
      <c r="N165" s="6">
        <v>151</v>
      </c>
      <c r="O165" s="6" t="str">
        <f t="shared" si="8"/>
        <v> </v>
      </c>
    </row>
    <row r="166" spans="1:15" ht="12.75">
      <c r="A166" t="s">
        <v>464</v>
      </c>
      <c r="B166" s="4" t="s">
        <v>27</v>
      </c>
      <c r="C166" s="6" t="str">
        <f t="shared" si="7"/>
        <v> </v>
      </c>
      <c r="E166" s="16">
        <v>1165.08</v>
      </c>
      <c r="F166" s="4">
        <v>19</v>
      </c>
      <c r="G166" s="17">
        <v>61.32</v>
      </c>
      <c r="H166" s="19">
        <v>332400</v>
      </c>
      <c r="M166" s="7">
        <f t="shared" si="6"/>
        <v>0</v>
      </c>
      <c r="N166" s="6">
        <v>152</v>
      </c>
      <c r="O166" s="6" t="str">
        <f t="shared" si="8"/>
        <v> </v>
      </c>
    </row>
    <row r="167" spans="1:15" ht="12.75">
      <c r="A167" t="s">
        <v>465</v>
      </c>
      <c r="B167" s="4" t="s">
        <v>30</v>
      </c>
      <c r="C167" s="6" t="str">
        <f t="shared" si="7"/>
        <v> </v>
      </c>
      <c r="E167" s="16">
        <v>979.04</v>
      </c>
      <c r="F167" s="4">
        <v>16</v>
      </c>
      <c r="G167" s="17">
        <v>61.19</v>
      </c>
      <c r="H167" s="19">
        <v>331700</v>
      </c>
      <c r="M167" s="7">
        <f t="shared" si="6"/>
        <v>0</v>
      </c>
      <c r="N167" s="6">
        <v>153</v>
      </c>
      <c r="O167" s="6" t="str">
        <f t="shared" si="8"/>
        <v> </v>
      </c>
    </row>
    <row r="168" spans="1:15" ht="12.75">
      <c r="A168" t="s">
        <v>466</v>
      </c>
      <c r="B168" s="4" t="s">
        <v>30</v>
      </c>
      <c r="C168" s="6" t="str">
        <f t="shared" si="7"/>
        <v> </v>
      </c>
      <c r="E168" s="16">
        <v>854.98</v>
      </c>
      <c r="F168" s="4">
        <v>14</v>
      </c>
      <c r="G168" s="17">
        <v>61.07</v>
      </c>
      <c r="H168" s="19">
        <v>331100</v>
      </c>
      <c r="L168" s="13"/>
      <c r="M168" s="7">
        <f t="shared" si="6"/>
        <v>0</v>
      </c>
      <c r="N168" s="6">
        <v>154</v>
      </c>
      <c r="O168" s="6" t="str">
        <f t="shared" si="8"/>
        <v> </v>
      </c>
    </row>
    <row r="169" spans="1:15" ht="12.75">
      <c r="A169" t="s">
        <v>467</v>
      </c>
      <c r="B169" s="4" t="s">
        <v>27</v>
      </c>
      <c r="C169" s="6" t="str">
        <f t="shared" si="7"/>
        <v> </v>
      </c>
      <c r="E169" s="16">
        <v>548.01</v>
      </c>
      <c r="F169" s="4">
        <v>9</v>
      </c>
      <c r="G169" s="17">
        <v>60.89</v>
      </c>
      <c r="H169" s="19">
        <v>330100</v>
      </c>
      <c r="L169" s="13"/>
      <c r="M169" s="7">
        <f t="shared" si="6"/>
        <v>0</v>
      </c>
      <c r="N169" s="6">
        <v>155</v>
      </c>
      <c r="O169" s="6" t="str">
        <f t="shared" si="8"/>
        <v> </v>
      </c>
    </row>
    <row r="170" spans="1:15" ht="12.75">
      <c r="A170" t="s">
        <v>468</v>
      </c>
      <c r="B170" s="4" t="s">
        <v>29</v>
      </c>
      <c r="C170" s="6" t="str">
        <f t="shared" si="7"/>
        <v> </v>
      </c>
      <c r="E170" s="16">
        <v>1033.94</v>
      </c>
      <c r="F170" s="4">
        <v>17</v>
      </c>
      <c r="G170" s="17">
        <v>60.82</v>
      </c>
      <c r="H170" s="19">
        <v>329700</v>
      </c>
      <c r="L170" s="13"/>
      <c r="M170" s="7">
        <f t="shared" si="6"/>
        <v>0</v>
      </c>
      <c r="N170" s="6">
        <v>156</v>
      </c>
      <c r="O170" s="6" t="str">
        <f t="shared" si="8"/>
        <v> </v>
      </c>
    </row>
    <row r="171" spans="1:15" ht="12.75">
      <c r="A171" t="s">
        <v>469</v>
      </c>
      <c r="B171" s="4" t="s">
        <v>16</v>
      </c>
      <c r="C171" s="6" t="str">
        <f t="shared" si="7"/>
        <v> </v>
      </c>
      <c r="E171" s="16">
        <v>255</v>
      </c>
      <c r="F171" s="4">
        <v>3</v>
      </c>
      <c r="G171" s="17">
        <v>85</v>
      </c>
      <c r="H171" s="19">
        <v>322600</v>
      </c>
      <c r="M171" s="7">
        <f t="shared" si="6"/>
        <v>0</v>
      </c>
      <c r="N171" s="6">
        <v>157</v>
      </c>
      <c r="O171" s="6" t="str">
        <f t="shared" si="8"/>
        <v> </v>
      </c>
    </row>
    <row r="172" spans="1:15" ht="12.75">
      <c r="A172" t="s">
        <v>470</v>
      </c>
      <c r="B172" s="4" t="s">
        <v>19</v>
      </c>
      <c r="C172" s="6" t="str">
        <f t="shared" si="7"/>
        <v> </v>
      </c>
      <c r="E172" s="16">
        <v>713.04</v>
      </c>
      <c r="F172" s="4">
        <v>12</v>
      </c>
      <c r="G172" s="17">
        <v>59.42</v>
      </c>
      <c r="H172" s="19">
        <v>322100</v>
      </c>
      <c r="M172" s="7">
        <f t="shared" si="6"/>
        <v>0</v>
      </c>
      <c r="N172" s="6">
        <v>158</v>
      </c>
      <c r="O172" s="6" t="str">
        <f t="shared" si="8"/>
        <v> </v>
      </c>
    </row>
    <row r="173" spans="1:15" ht="12.75">
      <c r="A173" t="s">
        <v>471</v>
      </c>
      <c r="B173" s="4" t="s">
        <v>22</v>
      </c>
      <c r="C173" s="6" t="str">
        <f t="shared" si="7"/>
        <v> </v>
      </c>
      <c r="E173" s="16">
        <v>473.04</v>
      </c>
      <c r="F173" s="4">
        <v>8</v>
      </c>
      <c r="G173" s="17">
        <v>59.13</v>
      </c>
      <c r="H173" s="19">
        <v>320500</v>
      </c>
      <c r="I173" s="14"/>
      <c r="M173" s="7">
        <f t="shared" si="6"/>
        <v>0</v>
      </c>
      <c r="N173" s="6">
        <v>159</v>
      </c>
      <c r="O173" s="6" t="str">
        <f t="shared" si="8"/>
        <v> </v>
      </c>
    </row>
    <row r="174" spans="1:15" ht="12.75">
      <c r="A174" t="s">
        <v>472</v>
      </c>
      <c r="B174" s="4" t="s">
        <v>18</v>
      </c>
      <c r="C174" s="6" t="str">
        <f t="shared" si="7"/>
        <v> </v>
      </c>
      <c r="E174" s="16">
        <v>591</v>
      </c>
      <c r="F174" s="4">
        <v>10</v>
      </c>
      <c r="G174" s="17">
        <v>59.1</v>
      </c>
      <c r="H174" s="19">
        <v>320400</v>
      </c>
      <c r="I174" s="14"/>
      <c r="M174" s="7">
        <f t="shared" si="6"/>
        <v>0</v>
      </c>
      <c r="N174" s="6">
        <v>160</v>
      </c>
      <c r="O174" s="6" t="str">
        <f t="shared" si="8"/>
        <v> </v>
      </c>
    </row>
    <row r="175" spans="1:15" ht="12.75">
      <c r="A175" t="s">
        <v>473</v>
      </c>
      <c r="B175" s="4" t="s">
        <v>31</v>
      </c>
      <c r="C175" s="6" t="str">
        <f t="shared" si="7"/>
        <v> </v>
      </c>
      <c r="E175" s="16">
        <v>932</v>
      </c>
      <c r="F175" s="4">
        <v>16</v>
      </c>
      <c r="G175" s="17">
        <v>58.25</v>
      </c>
      <c r="H175" s="19">
        <v>315800</v>
      </c>
      <c r="M175" s="7">
        <f t="shared" si="6"/>
        <v>0</v>
      </c>
      <c r="N175" s="6">
        <v>161</v>
      </c>
      <c r="O175" s="6" t="str">
        <f t="shared" si="8"/>
        <v> </v>
      </c>
    </row>
    <row r="176" spans="1:15" ht="12.75">
      <c r="A176" t="s">
        <v>474</v>
      </c>
      <c r="B176" s="4" t="s">
        <v>23</v>
      </c>
      <c r="C176" s="6" t="str">
        <f t="shared" si="7"/>
        <v> </v>
      </c>
      <c r="E176" s="16">
        <v>749.97</v>
      </c>
      <c r="F176" s="4">
        <v>13</v>
      </c>
      <c r="G176" s="17">
        <v>57.69</v>
      </c>
      <c r="H176" s="19">
        <v>312800</v>
      </c>
      <c r="M176" s="7">
        <f t="shared" si="6"/>
        <v>0</v>
      </c>
      <c r="N176" s="6">
        <v>162</v>
      </c>
      <c r="O176" s="6" t="str">
        <f t="shared" si="8"/>
        <v> </v>
      </c>
    </row>
    <row r="177" spans="1:15" ht="12.75">
      <c r="A177" t="s">
        <v>475</v>
      </c>
      <c r="B177" s="4" t="s">
        <v>30</v>
      </c>
      <c r="C177" s="6" t="str">
        <f t="shared" si="7"/>
        <v> </v>
      </c>
      <c r="E177" s="16">
        <v>573</v>
      </c>
      <c r="F177" s="4">
        <v>10</v>
      </c>
      <c r="G177" s="17">
        <v>57.3</v>
      </c>
      <c r="H177" s="19">
        <v>310600</v>
      </c>
      <c r="L177" s="13"/>
      <c r="M177" s="7">
        <f t="shared" si="6"/>
        <v>0</v>
      </c>
      <c r="N177" s="6">
        <v>163</v>
      </c>
      <c r="O177" s="6" t="str">
        <f t="shared" si="8"/>
        <v> </v>
      </c>
    </row>
    <row r="178" spans="1:15" ht="12.75">
      <c r="A178" t="s">
        <v>476</v>
      </c>
      <c r="B178" s="4" t="s">
        <v>24</v>
      </c>
      <c r="C178" s="6" t="str">
        <f t="shared" si="7"/>
        <v> </v>
      </c>
      <c r="E178" s="16">
        <v>454</v>
      </c>
      <c r="F178" s="4">
        <v>8</v>
      </c>
      <c r="G178" s="17">
        <v>56.75</v>
      </c>
      <c r="H178" s="19">
        <v>307600</v>
      </c>
      <c r="M178" s="7">
        <f t="shared" si="6"/>
        <v>0</v>
      </c>
      <c r="N178" s="6">
        <v>164</v>
      </c>
      <c r="O178" s="6" t="str">
        <f t="shared" si="8"/>
        <v> </v>
      </c>
    </row>
    <row r="179" spans="1:15" ht="12.75">
      <c r="A179" t="s">
        <v>477</v>
      </c>
      <c r="B179" s="4" t="s">
        <v>28</v>
      </c>
      <c r="C179" s="6" t="str">
        <f t="shared" si="7"/>
        <v> </v>
      </c>
      <c r="E179" s="16">
        <v>282</v>
      </c>
      <c r="F179" s="4">
        <v>5</v>
      </c>
      <c r="G179" s="17">
        <v>56.4</v>
      </c>
      <c r="H179" s="19">
        <v>305700</v>
      </c>
      <c r="M179" s="7">
        <f t="shared" si="6"/>
        <v>0</v>
      </c>
      <c r="N179" s="6">
        <v>165</v>
      </c>
      <c r="O179" s="6" t="str">
        <f t="shared" si="8"/>
        <v> </v>
      </c>
    </row>
    <row r="180" spans="1:15" ht="12.75">
      <c r="A180" t="s">
        <v>478</v>
      </c>
      <c r="B180" s="4" t="s">
        <v>22</v>
      </c>
      <c r="C180" s="6" t="str">
        <f t="shared" si="7"/>
        <v> </v>
      </c>
      <c r="E180" s="16">
        <v>1070.08</v>
      </c>
      <c r="F180" s="4">
        <v>19</v>
      </c>
      <c r="G180" s="17">
        <v>56.32</v>
      </c>
      <c r="H180" s="19">
        <v>305300</v>
      </c>
      <c r="M180" s="7">
        <f t="shared" si="6"/>
        <v>0</v>
      </c>
      <c r="N180" s="6">
        <v>166</v>
      </c>
      <c r="O180" s="6" t="str">
        <f t="shared" si="8"/>
        <v> </v>
      </c>
    </row>
    <row r="181" spans="1:15" ht="12.75">
      <c r="A181" t="s">
        <v>479</v>
      </c>
      <c r="B181" s="4" t="s">
        <v>17</v>
      </c>
      <c r="C181" s="6" t="str">
        <f t="shared" si="7"/>
        <v> </v>
      </c>
      <c r="E181" s="16">
        <v>504</v>
      </c>
      <c r="F181" s="4">
        <v>9</v>
      </c>
      <c r="G181" s="17">
        <v>56</v>
      </c>
      <c r="H181" s="19">
        <v>303600</v>
      </c>
      <c r="L181" s="13"/>
      <c r="M181" s="7">
        <f t="shared" si="6"/>
        <v>0</v>
      </c>
      <c r="N181" s="6">
        <v>167</v>
      </c>
      <c r="O181" s="6" t="str">
        <f t="shared" si="8"/>
        <v> </v>
      </c>
    </row>
    <row r="182" spans="1:15" ht="12.75">
      <c r="A182" t="s">
        <v>480</v>
      </c>
      <c r="B182" s="4" t="s">
        <v>24</v>
      </c>
      <c r="C182" s="6" t="str">
        <f t="shared" si="7"/>
        <v> </v>
      </c>
      <c r="E182" s="16">
        <v>223</v>
      </c>
      <c r="F182" s="4">
        <v>4</v>
      </c>
      <c r="G182" s="17">
        <v>55.75</v>
      </c>
      <c r="H182" s="19">
        <v>302200</v>
      </c>
      <c r="M182" s="7">
        <f t="shared" si="6"/>
        <v>0</v>
      </c>
      <c r="N182" s="6">
        <v>168</v>
      </c>
      <c r="O182" s="6" t="str">
        <f t="shared" si="8"/>
        <v> </v>
      </c>
    </row>
    <row r="183" spans="1:15" ht="12.75">
      <c r="A183" t="s">
        <v>481</v>
      </c>
      <c r="B183" s="4" t="s">
        <v>29</v>
      </c>
      <c r="C183" s="6" t="str">
        <f t="shared" si="7"/>
        <v> </v>
      </c>
      <c r="E183" s="16">
        <v>330</v>
      </c>
      <c r="F183" s="4">
        <v>6</v>
      </c>
      <c r="G183" s="17">
        <v>55</v>
      </c>
      <c r="H183" s="19">
        <v>298200</v>
      </c>
      <c r="M183" s="7">
        <f t="shared" si="6"/>
        <v>0</v>
      </c>
      <c r="N183" s="6">
        <v>169</v>
      </c>
      <c r="O183" s="6" t="str">
        <f t="shared" si="8"/>
        <v> </v>
      </c>
    </row>
    <row r="184" spans="1:15" ht="12.75">
      <c r="A184" t="s">
        <v>482</v>
      </c>
      <c r="B184" s="4" t="s">
        <v>31</v>
      </c>
      <c r="C184" s="6" t="str">
        <f t="shared" si="7"/>
        <v> </v>
      </c>
      <c r="E184" s="16">
        <v>878.08</v>
      </c>
      <c r="F184" s="4">
        <v>16</v>
      </c>
      <c r="G184" s="17">
        <v>54.88</v>
      </c>
      <c r="H184" s="19">
        <v>297500</v>
      </c>
      <c r="M184" s="7">
        <f t="shared" si="6"/>
        <v>0</v>
      </c>
      <c r="N184" s="6">
        <v>170</v>
      </c>
      <c r="O184" s="6" t="str">
        <f t="shared" si="8"/>
        <v> </v>
      </c>
    </row>
    <row r="185" spans="1:15" ht="12.75">
      <c r="A185" t="s">
        <v>483</v>
      </c>
      <c r="B185" s="4" t="s">
        <v>31</v>
      </c>
      <c r="C185" s="6" t="str">
        <f t="shared" si="7"/>
        <v> </v>
      </c>
      <c r="E185" s="16">
        <v>381.01</v>
      </c>
      <c r="F185" s="4">
        <v>7</v>
      </c>
      <c r="G185" s="17">
        <v>54.43</v>
      </c>
      <c r="H185" s="19">
        <v>295100</v>
      </c>
      <c r="L185" s="13"/>
      <c r="M185" s="7">
        <f t="shared" si="6"/>
        <v>0</v>
      </c>
      <c r="N185" s="6">
        <v>171</v>
      </c>
      <c r="O185" s="6" t="str">
        <f t="shared" si="8"/>
        <v> </v>
      </c>
    </row>
    <row r="186" spans="1:15" ht="12.75">
      <c r="A186" t="s">
        <v>484</v>
      </c>
      <c r="B186" s="4" t="s">
        <v>16</v>
      </c>
      <c r="C186" s="6" t="str">
        <f t="shared" si="7"/>
        <v> </v>
      </c>
      <c r="E186" s="16">
        <v>324</v>
      </c>
      <c r="F186" s="4">
        <v>6</v>
      </c>
      <c r="G186" s="17">
        <v>54</v>
      </c>
      <c r="H186" s="19">
        <v>292700</v>
      </c>
      <c r="M186" s="7">
        <f t="shared" si="6"/>
        <v>0</v>
      </c>
      <c r="N186" s="6">
        <v>172</v>
      </c>
      <c r="O186" s="6" t="str">
        <f t="shared" si="8"/>
        <v> </v>
      </c>
    </row>
    <row r="187" spans="1:15" ht="12.75">
      <c r="A187" t="s">
        <v>485</v>
      </c>
      <c r="B187" s="4" t="s">
        <v>23</v>
      </c>
      <c r="C187" s="6" t="str">
        <f t="shared" si="7"/>
        <v> </v>
      </c>
      <c r="E187" s="16">
        <v>858.08</v>
      </c>
      <c r="F187" s="4">
        <v>16</v>
      </c>
      <c r="G187" s="17">
        <v>53.63</v>
      </c>
      <c r="H187" s="19">
        <v>290700</v>
      </c>
      <c r="M187" s="7">
        <f t="shared" si="6"/>
        <v>0</v>
      </c>
      <c r="N187" s="6">
        <v>173</v>
      </c>
      <c r="O187" s="6" t="str">
        <f t="shared" si="8"/>
        <v> </v>
      </c>
    </row>
    <row r="188" spans="1:15" ht="12.75">
      <c r="A188" t="s">
        <v>486</v>
      </c>
      <c r="B188" s="4" t="s">
        <v>17</v>
      </c>
      <c r="C188" s="6" t="str">
        <f t="shared" si="7"/>
        <v> </v>
      </c>
      <c r="E188" s="16">
        <v>693.03</v>
      </c>
      <c r="F188" s="4">
        <v>13</v>
      </c>
      <c r="G188" s="17">
        <v>53.31</v>
      </c>
      <c r="H188" s="19">
        <v>289000</v>
      </c>
      <c r="M188" s="7">
        <f t="shared" si="6"/>
        <v>0</v>
      </c>
      <c r="N188" s="6">
        <v>174</v>
      </c>
      <c r="O188" s="6" t="str">
        <f t="shared" si="8"/>
        <v> </v>
      </c>
    </row>
    <row r="189" spans="1:15" ht="12.75">
      <c r="A189" t="s">
        <v>487</v>
      </c>
      <c r="B189" s="4" t="s">
        <v>24</v>
      </c>
      <c r="C189" s="6" t="str">
        <f t="shared" si="7"/>
        <v> </v>
      </c>
      <c r="E189" s="16">
        <v>348</v>
      </c>
      <c r="F189" s="4">
        <v>6</v>
      </c>
      <c r="G189" s="17">
        <v>58</v>
      </c>
      <c r="H189" s="19">
        <v>283000</v>
      </c>
      <c r="M189" s="7">
        <f t="shared" si="6"/>
        <v>0</v>
      </c>
      <c r="N189" s="6">
        <v>175</v>
      </c>
      <c r="O189" s="6" t="str">
        <f t="shared" si="8"/>
        <v> </v>
      </c>
    </row>
    <row r="190" spans="1:15" ht="12.75">
      <c r="A190" t="s">
        <v>488</v>
      </c>
      <c r="B190" s="4" t="s">
        <v>25</v>
      </c>
      <c r="C190" s="6" t="str">
        <f t="shared" si="7"/>
        <v> </v>
      </c>
      <c r="E190" s="16">
        <v>572.99</v>
      </c>
      <c r="F190" s="4">
        <v>11</v>
      </c>
      <c r="G190" s="17">
        <v>52.09</v>
      </c>
      <c r="H190" s="19">
        <v>282400</v>
      </c>
      <c r="M190" s="7">
        <f t="shared" si="6"/>
        <v>0</v>
      </c>
      <c r="N190" s="6">
        <v>176</v>
      </c>
      <c r="O190" s="6" t="str">
        <f t="shared" si="8"/>
        <v> </v>
      </c>
    </row>
    <row r="191" spans="1:15" ht="12.75">
      <c r="A191" t="s">
        <v>489</v>
      </c>
      <c r="B191" s="4" t="s">
        <v>27</v>
      </c>
      <c r="C191" s="6" t="str">
        <f t="shared" si="7"/>
        <v> </v>
      </c>
      <c r="E191" s="16">
        <v>415.04</v>
      </c>
      <c r="F191" s="4">
        <v>8</v>
      </c>
      <c r="G191" s="17">
        <v>51.88</v>
      </c>
      <c r="H191" s="19">
        <v>281200</v>
      </c>
      <c r="M191" s="7">
        <f t="shared" si="6"/>
        <v>0</v>
      </c>
      <c r="N191" s="6">
        <v>177</v>
      </c>
      <c r="O191" s="6" t="str">
        <f t="shared" si="8"/>
        <v> </v>
      </c>
    </row>
    <row r="192" spans="1:15" ht="12.75">
      <c r="A192" t="s">
        <v>490</v>
      </c>
      <c r="B192" s="4" t="s">
        <v>17</v>
      </c>
      <c r="C192" s="6" t="str">
        <f t="shared" si="7"/>
        <v> </v>
      </c>
      <c r="E192" s="16">
        <v>259</v>
      </c>
      <c r="F192" s="4">
        <v>4</v>
      </c>
      <c r="G192" s="17">
        <v>64.75</v>
      </c>
      <c r="H192" s="19">
        <v>280800</v>
      </c>
      <c r="M192" s="7">
        <f t="shared" si="6"/>
        <v>0</v>
      </c>
      <c r="N192" s="6">
        <v>178</v>
      </c>
      <c r="O192" s="6" t="str">
        <f t="shared" si="8"/>
        <v> </v>
      </c>
    </row>
    <row r="193" spans="1:15" ht="12.75">
      <c r="A193" t="s">
        <v>491</v>
      </c>
      <c r="B193" s="4" t="s">
        <v>28</v>
      </c>
      <c r="C193" s="6" t="str">
        <f t="shared" si="7"/>
        <v> </v>
      </c>
      <c r="E193" s="16">
        <v>459</v>
      </c>
      <c r="F193" s="4">
        <v>9</v>
      </c>
      <c r="G193" s="17">
        <v>51</v>
      </c>
      <c r="H193" s="19">
        <v>276500</v>
      </c>
      <c r="L193" s="13"/>
      <c r="M193" s="7">
        <f t="shared" si="6"/>
        <v>0</v>
      </c>
      <c r="N193" s="6">
        <v>179</v>
      </c>
      <c r="O193" s="6" t="str">
        <f t="shared" si="8"/>
        <v> </v>
      </c>
    </row>
    <row r="194" spans="1:15" ht="12.75">
      <c r="A194" t="s">
        <v>492</v>
      </c>
      <c r="B194" s="4" t="s">
        <v>31</v>
      </c>
      <c r="C194" s="6" t="str">
        <f t="shared" si="7"/>
        <v> </v>
      </c>
      <c r="E194" s="16">
        <v>152.01</v>
      </c>
      <c r="F194" s="4">
        <v>3</v>
      </c>
      <c r="G194" s="17">
        <v>50.67</v>
      </c>
      <c r="H194" s="19">
        <v>274700</v>
      </c>
      <c r="L194" s="13"/>
      <c r="M194" s="7">
        <f t="shared" si="6"/>
        <v>0</v>
      </c>
      <c r="N194" s="6">
        <v>180</v>
      </c>
      <c r="O194" s="6" t="str">
        <f t="shared" si="8"/>
        <v> </v>
      </c>
    </row>
    <row r="195" spans="1:15" ht="12.75">
      <c r="A195" t="s">
        <v>493</v>
      </c>
      <c r="B195" s="4" t="s">
        <v>29</v>
      </c>
      <c r="C195" s="6" t="str">
        <f t="shared" si="7"/>
        <v> </v>
      </c>
      <c r="E195" s="16">
        <v>542.96</v>
      </c>
      <c r="F195" s="4">
        <v>11</v>
      </c>
      <c r="G195" s="17">
        <v>49.36</v>
      </c>
      <c r="H195" s="19">
        <v>267600</v>
      </c>
      <c r="M195" s="7">
        <f t="shared" si="6"/>
        <v>0</v>
      </c>
      <c r="N195" s="6">
        <v>181</v>
      </c>
      <c r="O195" s="6" t="str">
        <f t="shared" si="8"/>
        <v> </v>
      </c>
    </row>
    <row r="196" spans="1:15" ht="12.75">
      <c r="A196" t="s">
        <v>494</v>
      </c>
      <c r="B196" s="4" t="s">
        <v>23</v>
      </c>
      <c r="C196" s="6" t="str">
        <f t="shared" si="7"/>
        <v> </v>
      </c>
      <c r="E196" s="16">
        <v>384</v>
      </c>
      <c r="F196" s="4">
        <v>8</v>
      </c>
      <c r="G196" s="17">
        <v>48</v>
      </c>
      <c r="H196" s="19">
        <v>260200</v>
      </c>
      <c r="M196" s="7">
        <f t="shared" si="6"/>
        <v>0</v>
      </c>
      <c r="N196" s="6">
        <v>182</v>
      </c>
      <c r="O196" s="6" t="str">
        <f t="shared" si="8"/>
        <v> </v>
      </c>
    </row>
    <row r="197" spans="1:15" ht="12.75">
      <c r="A197" t="s">
        <v>495</v>
      </c>
      <c r="B197" s="4" t="s">
        <v>23</v>
      </c>
      <c r="C197" s="6" t="str">
        <f t="shared" si="7"/>
        <v> </v>
      </c>
      <c r="E197" s="16">
        <v>428.04</v>
      </c>
      <c r="F197" s="4">
        <v>9</v>
      </c>
      <c r="G197" s="17">
        <v>47.56</v>
      </c>
      <c r="H197" s="19">
        <v>257800</v>
      </c>
      <c r="M197" s="7">
        <f t="shared" si="6"/>
        <v>0</v>
      </c>
      <c r="N197" s="6">
        <v>183</v>
      </c>
      <c r="O197" s="6" t="str">
        <f t="shared" si="8"/>
        <v> </v>
      </c>
    </row>
    <row r="198" spans="1:15" ht="12.75">
      <c r="A198" t="s">
        <v>496</v>
      </c>
      <c r="B198" s="4" t="s">
        <v>24</v>
      </c>
      <c r="C198" s="6" t="str">
        <f t="shared" si="7"/>
        <v> </v>
      </c>
      <c r="E198" s="16">
        <v>423</v>
      </c>
      <c r="F198" s="4">
        <v>9</v>
      </c>
      <c r="G198" s="17">
        <v>47</v>
      </c>
      <c r="H198" s="19">
        <v>254800</v>
      </c>
      <c r="M198" s="7">
        <f aca="true" t="shared" si="9" ref="M198:M250">H198*D198</f>
        <v>0</v>
      </c>
      <c r="N198" s="6">
        <v>184</v>
      </c>
      <c r="O198" s="6" t="str">
        <f t="shared" si="8"/>
        <v> </v>
      </c>
    </row>
    <row r="199" spans="1:15" ht="12.75">
      <c r="A199" t="s">
        <v>497</v>
      </c>
      <c r="B199" s="4" t="s">
        <v>31</v>
      </c>
      <c r="C199" s="6" t="str">
        <f t="shared" si="7"/>
        <v> </v>
      </c>
      <c r="E199" s="16">
        <v>564</v>
      </c>
      <c r="F199" s="4">
        <v>12</v>
      </c>
      <c r="G199" s="17">
        <v>47</v>
      </c>
      <c r="H199" s="19">
        <v>254800</v>
      </c>
      <c r="L199" s="13"/>
      <c r="M199" s="7">
        <f t="shared" si="9"/>
        <v>0</v>
      </c>
      <c r="N199" s="6">
        <v>185</v>
      </c>
      <c r="O199" s="6" t="str">
        <f t="shared" si="8"/>
        <v> </v>
      </c>
    </row>
    <row r="200" spans="1:15" ht="12.75">
      <c r="A200" t="s">
        <v>498</v>
      </c>
      <c r="B200" s="4" t="s">
        <v>30</v>
      </c>
      <c r="C200" s="6" t="str">
        <f t="shared" si="7"/>
        <v> </v>
      </c>
      <c r="E200" s="16">
        <v>235</v>
      </c>
      <c r="F200" s="4">
        <v>5</v>
      </c>
      <c r="G200" s="17">
        <v>47</v>
      </c>
      <c r="H200" s="19">
        <v>254800</v>
      </c>
      <c r="M200" s="7">
        <f t="shared" si="9"/>
        <v>0</v>
      </c>
      <c r="N200" s="6">
        <v>186</v>
      </c>
      <c r="O200" s="6" t="str">
        <f t="shared" si="8"/>
        <v> </v>
      </c>
    </row>
    <row r="201" spans="1:15" ht="12.75">
      <c r="A201" t="s">
        <v>499</v>
      </c>
      <c r="B201" s="4" t="s">
        <v>23</v>
      </c>
      <c r="C201" s="6" t="str">
        <f t="shared" si="7"/>
        <v> </v>
      </c>
      <c r="E201" s="16">
        <v>748.96</v>
      </c>
      <c r="F201" s="4">
        <v>16</v>
      </c>
      <c r="G201" s="17">
        <v>46.81</v>
      </c>
      <c r="H201" s="19">
        <v>253800</v>
      </c>
      <c r="M201" s="7">
        <f t="shared" si="9"/>
        <v>0</v>
      </c>
      <c r="N201" s="6">
        <v>187</v>
      </c>
      <c r="O201" s="6" t="str">
        <f t="shared" si="8"/>
        <v> </v>
      </c>
    </row>
    <row r="202" spans="1:15" ht="12.75">
      <c r="A202" t="s">
        <v>500</v>
      </c>
      <c r="B202" s="4" t="s">
        <v>28</v>
      </c>
      <c r="C202" s="6" t="str">
        <f t="shared" si="7"/>
        <v> </v>
      </c>
      <c r="E202" s="16">
        <v>744.96</v>
      </c>
      <c r="F202" s="4">
        <v>16</v>
      </c>
      <c r="G202" s="17">
        <v>46.56</v>
      </c>
      <c r="H202" s="19">
        <v>252400</v>
      </c>
      <c r="M202" s="7">
        <f t="shared" si="9"/>
        <v>0</v>
      </c>
      <c r="N202" s="6">
        <v>188</v>
      </c>
      <c r="O202" s="6" t="str">
        <f t="shared" si="8"/>
        <v> </v>
      </c>
    </row>
    <row r="203" spans="1:15" ht="12.75">
      <c r="A203" t="s">
        <v>501</v>
      </c>
      <c r="B203" s="4" t="s">
        <v>26</v>
      </c>
      <c r="C203" s="6" t="str">
        <f t="shared" si="7"/>
        <v> </v>
      </c>
      <c r="E203" s="16">
        <v>186</v>
      </c>
      <c r="F203" s="4">
        <v>4</v>
      </c>
      <c r="G203" s="17">
        <v>46.5</v>
      </c>
      <c r="H203" s="19">
        <v>252100</v>
      </c>
      <c r="M203" s="7">
        <f t="shared" si="9"/>
        <v>0</v>
      </c>
      <c r="N203" s="6">
        <v>189</v>
      </c>
      <c r="O203" s="6" t="str">
        <f t="shared" si="8"/>
        <v> </v>
      </c>
    </row>
    <row r="204" spans="1:15" ht="12.75">
      <c r="A204" t="s">
        <v>502</v>
      </c>
      <c r="B204" s="4" t="s">
        <v>28</v>
      </c>
      <c r="C204" s="6" t="str">
        <f t="shared" si="7"/>
        <v> </v>
      </c>
      <c r="E204" s="16">
        <v>182</v>
      </c>
      <c r="F204" s="4">
        <v>4</v>
      </c>
      <c r="G204" s="17">
        <v>45.5</v>
      </c>
      <c r="H204" s="19">
        <v>246700</v>
      </c>
      <c r="M204" s="7">
        <f t="shared" si="9"/>
        <v>0</v>
      </c>
      <c r="N204" s="6">
        <v>190</v>
      </c>
      <c r="O204" s="6" t="str">
        <f t="shared" si="8"/>
        <v> </v>
      </c>
    </row>
    <row r="205" spans="1:15" ht="12.75">
      <c r="A205" t="s">
        <v>503</v>
      </c>
      <c r="B205" s="4" t="s">
        <v>31</v>
      </c>
      <c r="C205" s="6" t="str">
        <f t="shared" si="7"/>
        <v> </v>
      </c>
      <c r="E205" s="16">
        <v>223</v>
      </c>
      <c r="F205" s="4">
        <v>5</v>
      </c>
      <c r="G205" s="17">
        <v>44.6</v>
      </c>
      <c r="H205" s="19">
        <v>241800</v>
      </c>
      <c r="M205" s="7">
        <f t="shared" si="9"/>
        <v>0</v>
      </c>
      <c r="N205" s="6">
        <v>191</v>
      </c>
      <c r="O205" s="6" t="str">
        <f t="shared" si="8"/>
        <v> </v>
      </c>
    </row>
    <row r="206" spans="1:15" ht="12.75">
      <c r="A206" t="s">
        <v>504</v>
      </c>
      <c r="B206" s="4" t="s">
        <v>23</v>
      </c>
      <c r="C206" s="6" t="str">
        <f t="shared" si="7"/>
        <v> </v>
      </c>
      <c r="E206" s="16">
        <v>396</v>
      </c>
      <c r="F206" s="4">
        <v>9</v>
      </c>
      <c r="G206" s="17">
        <v>44</v>
      </c>
      <c r="H206" s="19">
        <v>238500</v>
      </c>
      <c r="M206" s="7">
        <f t="shared" si="9"/>
        <v>0</v>
      </c>
      <c r="N206" s="6">
        <v>192</v>
      </c>
      <c r="O206" s="6" t="str">
        <f t="shared" si="8"/>
        <v> </v>
      </c>
    </row>
    <row r="207" spans="1:15" ht="12.75">
      <c r="A207" t="s">
        <v>505</v>
      </c>
      <c r="B207" s="4" t="s">
        <v>27</v>
      </c>
      <c r="C207" s="6" t="str">
        <f aca="true" t="shared" si="10" ref="C207:C245">IF(M207=0," ",RANK(O207,$O$15:$O$380,1))</f>
        <v> </v>
      </c>
      <c r="E207" s="16">
        <v>129.99</v>
      </c>
      <c r="F207" s="4">
        <v>3</v>
      </c>
      <c r="G207" s="17">
        <v>43.33</v>
      </c>
      <c r="H207" s="19">
        <v>234900</v>
      </c>
      <c r="M207" s="7">
        <f t="shared" si="9"/>
        <v>0</v>
      </c>
      <c r="N207" s="6">
        <v>193</v>
      </c>
      <c r="O207" s="6" t="str">
        <f t="shared" si="8"/>
        <v> </v>
      </c>
    </row>
    <row r="208" spans="1:15" ht="12.75">
      <c r="A208" t="s">
        <v>506</v>
      </c>
      <c r="B208" s="4" t="s">
        <v>25</v>
      </c>
      <c r="C208" s="6" t="str">
        <f t="shared" si="10"/>
        <v> </v>
      </c>
      <c r="E208" s="16">
        <v>858</v>
      </c>
      <c r="F208" s="4">
        <v>20</v>
      </c>
      <c r="G208" s="17">
        <v>42.9</v>
      </c>
      <c r="H208" s="19">
        <v>232600</v>
      </c>
      <c r="M208" s="7">
        <f t="shared" si="9"/>
        <v>0</v>
      </c>
      <c r="N208" s="6">
        <v>194</v>
      </c>
      <c r="O208" s="6" t="str">
        <f aca="true" t="shared" si="11" ref="O208:O271">IF(D208=0," ",N208)</f>
        <v> </v>
      </c>
    </row>
    <row r="209" spans="1:15" ht="12.75">
      <c r="A209" t="s">
        <v>507</v>
      </c>
      <c r="B209" s="4" t="s">
        <v>23</v>
      </c>
      <c r="C209" s="6" t="str">
        <f t="shared" si="10"/>
        <v> </v>
      </c>
      <c r="E209" s="16">
        <v>343.04</v>
      </c>
      <c r="F209" s="4">
        <v>8</v>
      </c>
      <c r="G209" s="17">
        <v>42.88</v>
      </c>
      <c r="H209" s="19">
        <v>232400</v>
      </c>
      <c r="M209" s="7">
        <f t="shared" si="9"/>
        <v>0</v>
      </c>
      <c r="N209" s="6">
        <v>195</v>
      </c>
      <c r="O209" s="6" t="str">
        <f t="shared" si="11"/>
        <v> </v>
      </c>
    </row>
    <row r="210" spans="1:15" ht="12.75">
      <c r="A210" t="s">
        <v>508</v>
      </c>
      <c r="B210" s="4" t="s">
        <v>29</v>
      </c>
      <c r="C210" s="6" t="str">
        <f t="shared" si="10"/>
        <v> </v>
      </c>
      <c r="E210" s="16">
        <v>637.95</v>
      </c>
      <c r="F210" s="4">
        <v>15</v>
      </c>
      <c r="G210" s="17">
        <v>42.53</v>
      </c>
      <c r="H210" s="19">
        <v>230600</v>
      </c>
      <c r="M210" s="7">
        <f t="shared" si="9"/>
        <v>0</v>
      </c>
      <c r="N210" s="6">
        <v>196</v>
      </c>
      <c r="O210" s="6" t="str">
        <f t="shared" si="11"/>
        <v> </v>
      </c>
    </row>
    <row r="211" spans="1:15" ht="12.75">
      <c r="A211" t="s">
        <v>509</v>
      </c>
      <c r="B211" s="4" t="s">
        <v>23</v>
      </c>
      <c r="C211" s="6" t="str">
        <f t="shared" si="10"/>
        <v> </v>
      </c>
      <c r="E211" s="16">
        <v>123.99</v>
      </c>
      <c r="F211" s="4">
        <v>3</v>
      </c>
      <c r="G211" s="17">
        <v>41.33</v>
      </c>
      <c r="H211" s="19">
        <v>224100</v>
      </c>
      <c r="M211" s="7">
        <f t="shared" si="9"/>
        <v>0</v>
      </c>
      <c r="N211" s="6">
        <v>197</v>
      </c>
      <c r="O211" s="6" t="str">
        <f t="shared" si="11"/>
        <v> </v>
      </c>
    </row>
    <row r="212" spans="1:15" ht="12.75">
      <c r="A212" t="s">
        <v>510</v>
      </c>
      <c r="B212" s="4" t="s">
        <v>17</v>
      </c>
      <c r="C212" s="6" t="str">
        <f t="shared" si="10"/>
        <v> </v>
      </c>
      <c r="E212" s="16">
        <v>118</v>
      </c>
      <c r="F212" s="4">
        <v>2</v>
      </c>
      <c r="G212" s="17">
        <v>59</v>
      </c>
      <c r="H212" s="19">
        <v>223900</v>
      </c>
      <c r="M212" s="7">
        <f t="shared" si="9"/>
        <v>0</v>
      </c>
      <c r="N212" s="6">
        <v>198</v>
      </c>
      <c r="O212" s="6" t="str">
        <f t="shared" si="11"/>
        <v> </v>
      </c>
    </row>
    <row r="213" spans="1:15" ht="12.75">
      <c r="A213" t="s">
        <v>511</v>
      </c>
      <c r="B213" s="4" t="s">
        <v>29</v>
      </c>
      <c r="C213" s="6" t="str">
        <f t="shared" si="10"/>
        <v> </v>
      </c>
      <c r="E213" s="16">
        <v>115</v>
      </c>
      <c r="F213" s="4">
        <v>2</v>
      </c>
      <c r="G213" s="17">
        <v>57.5</v>
      </c>
      <c r="H213" s="19">
        <v>218200</v>
      </c>
      <c r="M213" s="7">
        <f t="shared" si="9"/>
        <v>0</v>
      </c>
      <c r="N213" s="6">
        <v>199</v>
      </c>
      <c r="O213" s="6" t="str">
        <f t="shared" si="11"/>
        <v> </v>
      </c>
    </row>
    <row r="214" spans="1:15" ht="12.75">
      <c r="A214" t="s">
        <v>512</v>
      </c>
      <c r="B214" s="4" t="s">
        <v>26</v>
      </c>
      <c r="C214" s="6" t="str">
        <f t="shared" si="10"/>
        <v> </v>
      </c>
      <c r="E214" s="16">
        <v>200</v>
      </c>
      <c r="F214" s="4">
        <v>5</v>
      </c>
      <c r="G214" s="17">
        <v>40</v>
      </c>
      <c r="H214" s="19">
        <v>216800</v>
      </c>
      <c r="M214" s="7">
        <f t="shared" si="9"/>
        <v>0</v>
      </c>
      <c r="N214" s="6">
        <v>200</v>
      </c>
      <c r="O214" s="6" t="str">
        <f t="shared" si="11"/>
        <v> </v>
      </c>
    </row>
    <row r="215" spans="1:15" ht="12.75">
      <c r="A215" t="s">
        <v>513</v>
      </c>
      <c r="B215" s="4" t="s">
        <v>19</v>
      </c>
      <c r="C215" s="6" t="str">
        <f t="shared" si="10"/>
        <v> </v>
      </c>
      <c r="E215" s="16">
        <v>389</v>
      </c>
      <c r="F215" s="4">
        <v>10</v>
      </c>
      <c r="G215" s="17">
        <v>38.9</v>
      </c>
      <c r="H215" s="19">
        <v>210900</v>
      </c>
      <c r="L215" s="13"/>
      <c r="M215" s="7">
        <f t="shared" si="9"/>
        <v>0</v>
      </c>
      <c r="N215" s="6">
        <v>201</v>
      </c>
      <c r="O215" s="6" t="str">
        <f t="shared" si="11"/>
        <v> </v>
      </c>
    </row>
    <row r="216" spans="1:15" ht="12.75">
      <c r="A216" t="s">
        <v>514</v>
      </c>
      <c r="B216" s="4" t="s">
        <v>31</v>
      </c>
      <c r="C216" s="6" t="str">
        <f t="shared" si="10"/>
        <v> </v>
      </c>
      <c r="E216" s="16">
        <v>461.04</v>
      </c>
      <c r="F216" s="4">
        <v>12</v>
      </c>
      <c r="G216" s="17">
        <v>38.42</v>
      </c>
      <c r="H216" s="19">
        <v>208300</v>
      </c>
      <c r="L216" s="13"/>
      <c r="M216" s="7">
        <f t="shared" si="9"/>
        <v>0</v>
      </c>
      <c r="N216" s="6">
        <v>202</v>
      </c>
      <c r="O216" s="6" t="str">
        <f t="shared" si="11"/>
        <v> </v>
      </c>
    </row>
    <row r="217" spans="1:15" ht="12.75">
      <c r="A217" t="s">
        <v>515</v>
      </c>
      <c r="B217" s="4" t="s">
        <v>30</v>
      </c>
      <c r="C217" s="6" t="str">
        <f t="shared" si="10"/>
        <v> </v>
      </c>
      <c r="E217" s="16">
        <v>16</v>
      </c>
      <c r="F217" s="4">
        <v>1</v>
      </c>
      <c r="G217" s="17">
        <v>16</v>
      </c>
      <c r="H217" s="19">
        <v>205500</v>
      </c>
      <c r="L217" s="13"/>
      <c r="M217" s="7">
        <f t="shared" si="9"/>
        <v>0</v>
      </c>
      <c r="N217" s="6">
        <v>203</v>
      </c>
      <c r="O217" s="6" t="str">
        <f t="shared" si="11"/>
        <v> </v>
      </c>
    </row>
    <row r="218" spans="1:15" ht="12.75">
      <c r="A218" t="s">
        <v>516</v>
      </c>
      <c r="B218" s="4" t="s">
        <v>31</v>
      </c>
      <c r="C218" s="6" t="str">
        <f t="shared" si="10"/>
        <v> </v>
      </c>
      <c r="E218" s="16">
        <v>186</v>
      </c>
      <c r="F218" s="4">
        <v>5</v>
      </c>
      <c r="G218" s="17">
        <v>37.2</v>
      </c>
      <c r="H218" s="19">
        <v>201700</v>
      </c>
      <c r="M218" s="7">
        <f t="shared" si="9"/>
        <v>0</v>
      </c>
      <c r="N218" s="6">
        <v>204</v>
      </c>
      <c r="O218" s="6" t="str">
        <f t="shared" si="11"/>
        <v> </v>
      </c>
    </row>
    <row r="219" spans="1:15" ht="12.75">
      <c r="A219" t="s">
        <v>517</v>
      </c>
      <c r="B219" s="4" t="s">
        <v>309</v>
      </c>
      <c r="C219" s="6" t="str">
        <f t="shared" si="10"/>
        <v> </v>
      </c>
      <c r="E219" s="16">
        <v>0</v>
      </c>
      <c r="F219" s="4">
        <v>0</v>
      </c>
      <c r="G219" s="18">
        <v>0</v>
      </c>
      <c r="H219" s="19">
        <v>191600</v>
      </c>
      <c r="M219" s="7">
        <f t="shared" si="9"/>
        <v>0</v>
      </c>
      <c r="N219" s="6">
        <v>205</v>
      </c>
      <c r="O219" s="6" t="str">
        <f t="shared" si="11"/>
        <v> </v>
      </c>
    </row>
    <row r="220" spans="1:15" ht="12.75">
      <c r="A220" t="s">
        <v>518</v>
      </c>
      <c r="B220" s="4" t="s">
        <v>30</v>
      </c>
      <c r="C220" s="6" t="str">
        <f t="shared" si="10"/>
        <v> </v>
      </c>
      <c r="E220" s="16">
        <v>0</v>
      </c>
      <c r="F220" s="4">
        <v>0</v>
      </c>
      <c r="G220" s="18">
        <v>0</v>
      </c>
      <c r="H220" s="19">
        <v>190900</v>
      </c>
      <c r="M220" s="7">
        <f t="shared" si="9"/>
        <v>0</v>
      </c>
      <c r="N220" s="6">
        <v>206</v>
      </c>
      <c r="O220" s="6" t="str">
        <f t="shared" si="11"/>
        <v> </v>
      </c>
    </row>
    <row r="221" spans="1:15" ht="12.75">
      <c r="A221" t="s">
        <v>519</v>
      </c>
      <c r="B221" s="4" t="s">
        <v>309</v>
      </c>
      <c r="C221" s="6" t="str">
        <f t="shared" si="10"/>
        <v> </v>
      </c>
      <c r="E221" s="16">
        <v>0</v>
      </c>
      <c r="F221" s="4">
        <v>0</v>
      </c>
      <c r="G221" s="18">
        <v>0</v>
      </c>
      <c r="H221" s="19">
        <v>186600</v>
      </c>
      <c r="M221" s="7">
        <f t="shared" si="9"/>
        <v>0</v>
      </c>
      <c r="N221" s="6">
        <v>207</v>
      </c>
      <c r="O221" s="6" t="str">
        <f t="shared" si="11"/>
        <v> </v>
      </c>
    </row>
    <row r="222" spans="1:15" ht="12.75">
      <c r="A222" t="s">
        <v>520</v>
      </c>
      <c r="B222" s="4" t="s">
        <v>309</v>
      </c>
      <c r="C222" s="6" t="str">
        <f t="shared" si="10"/>
        <v> </v>
      </c>
      <c r="E222" s="16">
        <v>0</v>
      </c>
      <c r="F222" s="4">
        <v>0</v>
      </c>
      <c r="G222" s="18">
        <v>0</v>
      </c>
      <c r="H222" s="19">
        <v>181600</v>
      </c>
      <c r="M222" s="7">
        <f t="shared" si="9"/>
        <v>0</v>
      </c>
      <c r="N222" s="6">
        <v>208</v>
      </c>
      <c r="O222" s="6" t="str">
        <f t="shared" si="11"/>
        <v> </v>
      </c>
    </row>
    <row r="223" spans="1:15" ht="12.75">
      <c r="A223" t="s">
        <v>521</v>
      </c>
      <c r="B223" s="4" t="s">
        <v>21</v>
      </c>
      <c r="C223" s="6" t="str">
        <f t="shared" si="10"/>
        <v> </v>
      </c>
      <c r="E223" s="16">
        <v>96</v>
      </c>
      <c r="F223" s="4">
        <v>3</v>
      </c>
      <c r="G223" s="17">
        <v>32</v>
      </c>
      <c r="H223" s="19">
        <v>173500</v>
      </c>
      <c r="M223" s="7">
        <f t="shared" si="9"/>
        <v>0</v>
      </c>
      <c r="N223" s="6">
        <v>209</v>
      </c>
      <c r="O223" s="6" t="str">
        <f t="shared" si="11"/>
        <v> </v>
      </c>
    </row>
    <row r="224" spans="1:15" ht="12.75">
      <c r="A224" t="s">
        <v>522</v>
      </c>
      <c r="B224" s="4" t="s">
        <v>27</v>
      </c>
      <c r="C224" s="6" t="str">
        <f t="shared" si="10"/>
        <v> </v>
      </c>
      <c r="E224" s="16">
        <v>0</v>
      </c>
      <c r="F224" s="4">
        <v>0</v>
      </c>
      <c r="G224" s="18">
        <v>0</v>
      </c>
      <c r="H224" s="19">
        <v>171600</v>
      </c>
      <c r="M224" s="7">
        <f t="shared" si="9"/>
        <v>0</v>
      </c>
      <c r="N224" s="6">
        <v>210</v>
      </c>
      <c r="O224" s="6" t="str">
        <f t="shared" si="11"/>
        <v> </v>
      </c>
    </row>
    <row r="225" spans="1:15" ht="12.75">
      <c r="A225" t="s">
        <v>523</v>
      </c>
      <c r="B225" s="4" t="s">
        <v>22</v>
      </c>
      <c r="C225" s="6" t="str">
        <f t="shared" si="10"/>
        <v> </v>
      </c>
      <c r="E225" s="16">
        <v>0</v>
      </c>
      <c r="F225" s="4">
        <v>0</v>
      </c>
      <c r="G225" s="18">
        <v>0</v>
      </c>
      <c r="H225" s="19">
        <v>168500</v>
      </c>
      <c r="M225" s="7">
        <f t="shared" si="9"/>
        <v>0</v>
      </c>
      <c r="N225" s="6">
        <v>211</v>
      </c>
      <c r="O225" s="6" t="str">
        <f t="shared" si="11"/>
        <v> </v>
      </c>
    </row>
    <row r="226" spans="1:15" ht="12.75">
      <c r="A226" t="s">
        <v>524</v>
      </c>
      <c r="B226" s="4" t="s">
        <v>25</v>
      </c>
      <c r="C226" s="6" t="str">
        <f t="shared" si="10"/>
        <v> </v>
      </c>
      <c r="E226" s="16">
        <v>77</v>
      </c>
      <c r="F226" s="4">
        <v>2</v>
      </c>
      <c r="G226" s="17">
        <v>38.5</v>
      </c>
      <c r="H226" s="19">
        <v>167000</v>
      </c>
      <c r="M226" s="7">
        <f t="shared" si="9"/>
        <v>0</v>
      </c>
      <c r="N226" s="6">
        <v>212</v>
      </c>
      <c r="O226" s="6" t="str">
        <f t="shared" si="11"/>
        <v> </v>
      </c>
    </row>
    <row r="227" spans="1:15" ht="12.75">
      <c r="A227" t="s">
        <v>525</v>
      </c>
      <c r="B227" s="4" t="s">
        <v>309</v>
      </c>
      <c r="C227" s="6" t="str">
        <f t="shared" si="10"/>
        <v> </v>
      </c>
      <c r="E227" s="16">
        <v>0</v>
      </c>
      <c r="F227" s="4">
        <v>0</v>
      </c>
      <c r="G227" s="18">
        <v>0</v>
      </c>
      <c r="H227" s="19">
        <v>166600</v>
      </c>
      <c r="M227" s="7">
        <f t="shared" si="9"/>
        <v>0</v>
      </c>
      <c r="N227" s="6">
        <v>213</v>
      </c>
      <c r="O227" s="6" t="str">
        <f t="shared" si="11"/>
        <v> </v>
      </c>
    </row>
    <row r="228" spans="1:15" ht="12.75">
      <c r="A228" t="s">
        <v>526</v>
      </c>
      <c r="B228" s="4" t="s">
        <v>31</v>
      </c>
      <c r="C228" s="6" t="str">
        <f t="shared" si="10"/>
        <v> </v>
      </c>
      <c r="E228" s="16">
        <v>30</v>
      </c>
      <c r="F228" s="4">
        <v>1</v>
      </c>
      <c r="G228" s="17">
        <v>30</v>
      </c>
      <c r="H228" s="19">
        <v>162600</v>
      </c>
      <c r="L228" s="13"/>
      <c r="M228" s="7">
        <f t="shared" si="9"/>
        <v>0</v>
      </c>
      <c r="N228" s="6">
        <v>214</v>
      </c>
      <c r="O228" s="6" t="str">
        <f t="shared" si="11"/>
        <v> </v>
      </c>
    </row>
    <row r="229" spans="1:15" ht="12.75">
      <c r="A229" t="s">
        <v>527</v>
      </c>
      <c r="B229" s="4" t="s">
        <v>21</v>
      </c>
      <c r="C229" s="6" t="str">
        <f t="shared" si="10"/>
        <v> </v>
      </c>
      <c r="E229" s="16">
        <v>30</v>
      </c>
      <c r="F229" s="4">
        <v>1</v>
      </c>
      <c r="G229" s="17">
        <v>30</v>
      </c>
      <c r="H229" s="19">
        <v>162600</v>
      </c>
      <c r="L229" s="13"/>
      <c r="M229" s="7">
        <f t="shared" si="9"/>
        <v>0</v>
      </c>
      <c r="N229" s="6">
        <v>215</v>
      </c>
      <c r="O229" s="6" t="str">
        <f t="shared" si="11"/>
        <v> </v>
      </c>
    </row>
    <row r="230" spans="1:15" ht="12.75">
      <c r="A230" t="s">
        <v>528</v>
      </c>
      <c r="B230" s="4" t="s">
        <v>25</v>
      </c>
      <c r="C230" s="6" t="str">
        <f t="shared" si="10"/>
        <v> </v>
      </c>
      <c r="E230" s="16">
        <v>87.99</v>
      </c>
      <c r="F230" s="4">
        <v>3</v>
      </c>
      <c r="G230" s="17">
        <v>29.33</v>
      </c>
      <c r="H230" s="19">
        <v>159000</v>
      </c>
      <c r="M230" s="7">
        <f t="shared" si="9"/>
        <v>0</v>
      </c>
      <c r="N230" s="6">
        <v>216</v>
      </c>
      <c r="O230" s="6" t="str">
        <f t="shared" si="11"/>
        <v> </v>
      </c>
    </row>
    <row r="231" spans="1:15" ht="12.75">
      <c r="A231" t="s">
        <v>529</v>
      </c>
      <c r="B231" s="4" t="s">
        <v>309</v>
      </c>
      <c r="C231" s="6" t="str">
        <f t="shared" si="10"/>
        <v> </v>
      </c>
      <c r="E231" s="16">
        <v>0</v>
      </c>
      <c r="F231" s="4">
        <v>0</v>
      </c>
      <c r="G231" s="18">
        <v>0</v>
      </c>
      <c r="H231" s="19">
        <v>151600</v>
      </c>
      <c r="M231" s="7">
        <f t="shared" si="9"/>
        <v>0</v>
      </c>
      <c r="N231" s="6">
        <v>217</v>
      </c>
      <c r="O231" s="6" t="str">
        <f t="shared" si="11"/>
        <v> </v>
      </c>
    </row>
    <row r="232" spans="1:15" ht="12.75">
      <c r="A232" t="s">
        <v>530</v>
      </c>
      <c r="B232" s="4" t="s">
        <v>309</v>
      </c>
      <c r="C232" s="6" t="str">
        <f t="shared" si="10"/>
        <v> </v>
      </c>
      <c r="E232" s="16">
        <v>0</v>
      </c>
      <c r="F232" s="4">
        <v>0</v>
      </c>
      <c r="G232" s="18">
        <v>0</v>
      </c>
      <c r="H232" s="19">
        <v>146600</v>
      </c>
      <c r="M232" s="7">
        <f t="shared" si="9"/>
        <v>0</v>
      </c>
      <c r="N232" s="6">
        <v>218</v>
      </c>
      <c r="O232" s="6" t="str">
        <f t="shared" si="11"/>
        <v> </v>
      </c>
    </row>
    <row r="233" spans="1:15" ht="12.75">
      <c r="A233" t="s">
        <v>531</v>
      </c>
      <c r="B233" s="4" t="s">
        <v>16</v>
      </c>
      <c r="C233" s="6" t="str">
        <f t="shared" si="10"/>
        <v> </v>
      </c>
      <c r="E233" s="16">
        <v>108</v>
      </c>
      <c r="F233" s="4">
        <v>4</v>
      </c>
      <c r="G233" s="17">
        <v>27</v>
      </c>
      <c r="H233" s="19">
        <v>146400</v>
      </c>
      <c r="M233" s="7">
        <f t="shared" si="9"/>
        <v>0</v>
      </c>
      <c r="N233" s="6">
        <v>219</v>
      </c>
      <c r="O233" s="6" t="str">
        <f t="shared" si="11"/>
        <v> </v>
      </c>
    </row>
    <row r="234" spans="1:15" ht="12.75">
      <c r="A234" t="s">
        <v>532</v>
      </c>
      <c r="B234" s="4" t="s">
        <v>31</v>
      </c>
      <c r="C234" s="6" t="str">
        <f t="shared" si="10"/>
        <v> </v>
      </c>
      <c r="E234" s="16">
        <v>0</v>
      </c>
      <c r="F234" s="4">
        <v>0</v>
      </c>
      <c r="G234" s="18">
        <v>0</v>
      </c>
      <c r="H234" s="19">
        <v>141600</v>
      </c>
      <c r="M234" s="7">
        <f t="shared" si="9"/>
        <v>0</v>
      </c>
      <c r="N234" s="6">
        <v>220</v>
      </c>
      <c r="O234" s="6" t="str">
        <f t="shared" si="11"/>
        <v> </v>
      </c>
    </row>
    <row r="235" spans="1:15" ht="12.75">
      <c r="A235" t="s">
        <v>533</v>
      </c>
      <c r="B235" s="4" t="s">
        <v>309</v>
      </c>
      <c r="C235" s="6" t="str">
        <f t="shared" si="10"/>
        <v> </v>
      </c>
      <c r="E235" s="16">
        <v>0</v>
      </c>
      <c r="F235" s="4">
        <v>0</v>
      </c>
      <c r="G235" s="18">
        <v>0</v>
      </c>
      <c r="H235" s="19">
        <v>136600</v>
      </c>
      <c r="M235" s="7">
        <f t="shared" si="9"/>
        <v>0</v>
      </c>
      <c r="N235" s="6">
        <v>221</v>
      </c>
      <c r="O235" s="6" t="str">
        <f t="shared" si="11"/>
        <v> </v>
      </c>
    </row>
    <row r="236" spans="1:15" ht="12.75">
      <c r="A236" t="s">
        <v>534</v>
      </c>
      <c r="B236" s="4" t="s">
        <v>30</v>
      </c>
      <c r="C236" s="6" t="str">
        <f t="shared" si="10"/>
        <v> </v>
      </c>
      <c r="E236" s="16">
        <v>50</v>
      </c>
      <c r="F236" s="4">
        <v>2</v>
      </c>
      <c r="G236" s="17">
        <v>25</v>
      </c>
      <c r="H236" s="19">
        <v>135500</v>
      </c>
      <c r="M236" s="7">
        <f t="shared" si="9"/>
        <v>0</v>
      </c>
      <c r="N236" s="6">
        <v>222</v>
      </c>
      <c r="O236" s="6" t="str">
        <f t="shared" si="11"/>
        <v> </v>
      </c>
    </row>
    <row r="237" spans="1:15" ht="12.75">
      <c r="A237" t="s">
        <v>535</v>
      </c>
      <c r="B237" s="4" t="s">
        <v>20</v>
      </c>
      <c r="C237" s="6" t="str">
        <f t="shared" si="10"/>
        <v> </v>
      </c>
      <c r="E237" s="16">
        <v>122</v>
      </c>
      <c r="F237" s="4">
        <v>5</v>
      </c>
      <c r="G237" s="17">
        <v>24.4</v>
      </c>
      <c r="H237" s="19">
        <v>132300</v>
      </c>
      <c r="M237" s="7">
        <f t="shared" si="9"/>
        <v>0</v>
      </c>
      <c r="N237" s="6">
        <v>223</v>
      </c>
      <c r="O237" s="6" t="str">
        <f t="shared" si="11"/>
        <v> </v>
      </c>
    </row>
    <row r="238" spans="1:15" ht="12.75">
      <c r="A238" t="s">
        <v>536</v>
      </c>
      <c r="B238" s="4" t="s">
        <v>309</v>
      </c>
      <c r="C238" s="6" t="str">
        <f t="shared" si="10"/>
        <v> </v>
      </c>
      <c r="E238" s="16">
        <v>0</v>
      </c>
      <c r="F238" s="4">
        <v>0</v>
      </c>
      <c r="G238" s="18">
        <v>0</v>
      </c>
      <c r="H238" s="19">
        <v>131600</v>
      </c>
      <c r="M238" s="7">
        <f t="shared" si="9"/>
        <v>0</v>
      </c>
      <c r="N238" s="6">
        <v>224</v>
      </c>
      <c r="O238" s="6" t="str">
        <f t="shared" si="11"/>
        <v> </v>
      </c>
    </row>
    <row r="239" spans="1:15" ht="12.75">
      <c r="A239" t="s">
        <v>537</v>
      </c>
      <c r="B239" s="4" t="s">
        <v>309</v>
      </c>
      <c r="C239" s="6" t="str">
        <f t="shared" si="10"/>
        <v> </v>
      </c>
      <c r="E239" s="16">
        <v>0</v>
      </c>
      <c r="F239" s="4">
        <v>0</v>
      </c>
      <c r="G239" s="18">
        <v>0</v>
      </c>
      <c r="H239" s="19">
        <v>130700</v>
      </c>
      <c r="M239" s="7">
        <f t="shared" si="9"/>
        <v>0</v>
      </c>
      <c r="N239" s="6">
        <v>225</v>
      </c>
      <c r="O239" s="6" t="str">
        <f t="shared" si="11"/>
        <v> </v>
      </c>
    </row>
    <row r="240" spans="1:15" ht="12.75">
      <c r="A240" t="s">
        <v>538</v>
      </c>
      <c r="B240" s="4" t="s">
        <v>29</v>
      </c>
      <c r="C240" s="6" t="str">
        <f t="shared" si="10"/>
        <v> </v>
      </c>
      <c r="E240" s="16">
        <v>0</v>
      </c>
      <c r="F240" s="4">
        <v>0</v>
      </c>
      <c r="G240" s="18">
        <v>0</v>
      </c>
      <c r="H240" s="19">
        <v>128700</v>
      </c>
      <c r="M240" s="7">
        <f t="shared" si="9"/>
        <v>0</v>
      </c>
      <c r="N240" s="6">
        <v>226</v>
      </c>
      <c r="O240" s="6" t="str">
        <f t="shared" si="11"/>
        <v> </v>
      </c>
    </row>
    <row r="241" spans="1:15" ht="12.75">
      <c r="A241" t="s">
        <v>539</v>
      </c>
      <c r="B241" s="4" t="s">
        <v>27</v>
      </c>
      <c r="C241" s="6" t="str">
        <f t="shared" si="10"/>
        <v> </v>
      </c>
      <c r="E241" s="16">
        <v>0</v>
      </c>
      <c r="F241" s="4">
        <v>0</v>
      </c>
      <c r="G241" s="18">
        <v>0</v>
      </c>
      <c r="H241" s="19">
        <v>126700</v>
      </c>
      <c r="M241" s="7">
        <f t="shared" si="9"/>
        <v>0</v>
      </c>
      <c r="N241" s="6">
        <v>227</v>
      </c>
      <c r="O241" s="6" t="str">
        <f t="shared" si="11"/>
        <v> </v>
      </c>
    </row>
    <row r="242" spans="1:15" ht="12.75">
      <c r="A242" t="s">
        <v>540</v>
      </c>
      <c r="B242" s="4" t="s">
        <v>22</v>
      </c>
      <c r="C242" s="6" t="str">
        <f t="shared" si="10"/>
        <v> </v>
      </c>
      <c r="E242" s="16">
        <v>0</v>
      </c>
      <c r="F242" s="4">
        <v>0</v>
      </c>
      <c r="G242" s="18">
        <v>0</v>
      </c>
      <c r="H242" s="19">
        <v>121600</v>
      </c>
      <c r="M242" s="7">
        <f t="shared" si="9"/>
        <v>0</v>
      </c>
      <c r="N242" s="6">
        <v>228</v>
      </c>
      <c r="O242" s="6" t="str">
        <f t="shared" si="11"/>
        <v> </v>
      </c>
    </row>
    <row r="243" spans="1:15" ht="12.75">
      <c r="A243" t="s">
        <v>541</v>
      </c>
      <c r="B243" s="4" t="s">
        <v>16</v>
      </c>
      <c r="C243" s="6" t="str">
        <f t="shared" si="10"/>
        <v> </v>
      </c>
      <c r="E243" s="16">
        <v>0</v>
      </c>
      <c r="F243" s="4">
        <v>0</v>
      </c>
      <c r="G243" s="18">
        <v>0</v>
      </c>
      <c r="H243" s="19">
        <v>116600</v>
      </c>
      <c r="M243" s="7">
        <f t="shared" si="9"/>
        <v>0</v>
      </c>
      <c r="N243" s="6">
        <v>229</v>
      </c>
      <c r="O243" s="6" t="str">
        <f t="shared" si="11"/>
        <v> </v>
      </c>
    </row>
    <row r="244" spans="1:15" ht="12.75">
      <c r="A244" t="s">
        <v>542</v>
      </c>
      <c r="B244" s="4" t="s">
        <v>16</v>
      </c>
      <c r="C244" s="6" t="str">
        <f t="shared" si="10"/>
        <v> </v>
      </c>
      <c r="E244" s="16">
        <v>0</v>
      </c>
      <c r="F244" s="4">
        <v>0</v>
      </c>
      <c r="G244" s="18">
        <v>0</v>
      </c>
      <c r="H244" s="19">
        <v>114700</v>
      </c>
      <c r="M244" s="7">
        <f t="shared" si="9"/>
        <v>0</v>
      </c>
      <c r="N244" s="6">
        <v>230</v>
      </c>
      <c r="O244" s="6" t="str">
        <f t="shared" si="11"/>
        <v> </v>
      </c>
    </row>
    <row r="245" spans="1:15" ht="12.75">
      <c r="A245" t="s">
        <v>543</v>
      </c>
      <c r="B245" s="4" t="s">
        <v>15</v>
      </c>
      <c r="C245" s="6" t="str">
        <f t="shared" si="10"/>
        <v> </v>
      </c>
      <c r="E245" s="16">
        <v>0</v>
      </c>
      <c r="F245" s="4">
        <v>0</v>
      </c>
      <c r="G245" s="18">
        <v>0</v>
      </c>
      <c r="H245" s="19">
        <v>113200</v>
      </c>
      <c r="M245" s="7">
        <f t="shared" si="9"/>
        <v>0</v>
      </c>
      <c r="N245" s="6">
        <v>231</v>
      </c>
      <c r="O245" s="6" t="str">
        <f t="shared" si="11"/>
        <v> </v>
      </c>
    </row>
    <row r="246" spans="1:15" ht="12.75">
      <c r="A246" t="s">
        <v>544</v>
      </c>
      <c r="B246" s="4" t="s">
        <v>309</v>
      </c>
      <c r="C246" s="6" t="str">
        <f aca="true" t="shared" si="12" ref="C246:C309">IF(M246=0," ",RANK(O246,$O$15:$O$380,1))</f>
        <v> </v>
      </c>
      <c r="E246" s="16">
        <v>0</v>
      </c>
      <c r="F246" s="4">
        <v>0</v>
      </c>
      <c r="G246" s="18">
        <v>0</v>
      </c>
      <c r="H246" s="19">
        <v>113200</v>
      </c>
      <c r="M246" s="7">
        <f t="shared" si="9"/>
        <v>0</v>
      </c>
      <c r="N246" s="6">
        <v>232</v>
      </c>
      <c r="O246" s="6" t="str">
        <f t="shared" si="11"/>
        <v> </v>
      </c>
    </row>
    <row r="247" spans="1:15" ht="12.75">
      <c r="A247" t="s">
        <v>545</v>
      </c>
      <c r="B247" s="4" t="s">
        <v>31</v>
      </c>
      <c r="C247" s="6" t="str">
        <f t="shared" si="12"/>
        <v> </v>
      </c>
      <c r="E247" s="16">
        <v>0</v>
      </c>
      <c r="F247" s="4">
        <v>0</v>
      </c>
      <c r="G247" s="18">
        <v>0</v>
      </c>
      <c r="H247" s="19">
        <v>113200</v>
      </c>
      <c r="M247" s="7">
        <f t="shared" si="9"/>
        <v>0</v>
      </c>
      <c r="N247" s="6">
        <v>233</v>
      </c>
      <c r="O247" s="6" t="str">
        <f t="shared" si="11"/>
        <v> </v>
      </c>
    </row>
    <row r="248" spans="1:15" ht="12.75">
      <c r="A248" t="s">
        <v>546</v>
      </c>
      <c r="B248" s="4" t="s">
        <v>17</v>
      </c>
      <c r="C248" s="6" t="str">
        <f t="shared" si="12"/>
        <v> </v>
      </c>
      <c r="E248" s="16">
        <v>0</v>
      </c>
      <c r="F248" s="4">
        <v>0</v>
      </c>
      <c r="G248" s="18">
        <v>0</v>
      </c>
      <c r="H248" s="19">
        <v>113200</v>
      </c>
      <c r="M248" s="7">
        <f t="shared" si="9"/>
        <v>0</v>
      </c>
      <c r="N248" s="6">
        <v>234</v>
      </c>
      <c r="O248" s="6" t="str">
        <f t="shared" si="11"/>
        <v> </v>
      </c>
    </row>
    <row r="249" spans="1:15" ht="12.75">
      <c r="A249" t="s">
        <v>547</v>
      </c>
      <c r="B249" s="4" t="s">
        <v>15</v>
      </c>
      <c r="C249" s="6" t="str">
        <f t="shared" si="12"/>
        <v> </v>
      </c>
      <c r="E249" s="16">
        <v>0</v>
      </c>
      <c r="F249" s="4">
        <v>0</v>
      </c>
      <c r="G249" s="18">
        <v>0</v>
      </c>
      <c r="H249" s="19">
        <v>113200</v>
      </c>
      <c r="M249" s="7">
        <f t="shared" si="9"/>
        <v>0</v>
      </c>
      <c r="N249" s="6">
        <v>235</v>
      </c>
      <c r="O249" s="6" t="str">
        <f t="shared" si="11"/>
        <v> </v>
      </c>
    </row>
    <row r="250" spans="1:15" ht="12.75">
      <c r="A250" t="s">
        <v>548</v>
      </c>
      <c r="B250" s="4" t="s">
        <v>18</v>
      </c>
      <c r="C250" s="6" t="str">
        <f t="shared" si="12"/>
        <v> </v>
      </c>
      <c r="E250" s="16">
        <v>0</v>
      </c>
      <c r="F250" s="4">
        <v>0</v>
      </c>
      <c r="G250" s="18">
        <v>0</v>
      </c>
      <c r="H250" s="19">
        <v>113200</v>
      </c>
      <c r="M250" s="7">
        <f t="shared" si="9"/>
        <v>0</v>
      </c>
      <c r="N250" s="6">
        <v>236</v>
      </c>
      <c r="O250" s="6" t="str">
        <f t="shared" si="11"/>
        <v> </v>
      </c>
    </row>
    <row r="251" spans="1:15" ht="12.75">
      <c r="A251" t="s">
        <v>549</v>
      </c>
      <c r="B251" s="4" t="s">
        <v>29</v>
      </c>
      <c r="C251" s="6" t="str">
        <f t="shared" si="12"/>
        <v> </v>
      </c>
      <c r="E251" s="16">
        <v>0</v>
      </c>
      <c r="F251" s="4">
        <v>0</v>
      </c>
      <c r="G251" s="18">
        <v>0</v>
      </c>
      <c r="H251" s="19">
        <v>113200</v>
      </c>
      <c r="M251" s="7">
        <f aca="true" t="shared" si="13" ref="M251:M278">H251*D251</f>
        <v>0</v>
      </c>
      <c r="N251" s="6">
        <v>237</v>
      </c>
      <c r="O251" s="6" t="str">
        <f t="shared" si="11"/>
        <v> </v>
      </c>
    </row>
    <row r="252" spans="1:15" ht="12.75">
      <c r="A252" t="s">
        <v>550</v>
      </c>
      <c r="B252" s="4" t="s">
        <v>309</v>
      </c>
      <c r="C252" s="6" t="str">
        <f t="shared" si="12"/>
        <v> </v>
      </c>
      <c r="E252" s="16">
        <v>0</v>
      </c>
      <c r="F252" s="4">
        <v>0</v>
      </c>
      <c r="G252" s="18">
        <v>0</v>
      </c>
      <c r="H252" s="19">
        <v>113200</v>
      </c>
      <c r="M252" s="7">
        <f t="shared" si="13"/>
        <v>0</v>
      </c>
      <c r="N252" s="6">
        <v>238</v>
      </c>
      <c r="O252" s="6" t="str">
        <f t="shared" si="11"/>
        <v> </v>
      </c>
    </row>
    <row r="253" spans="1:15" ht="12.75">
      <c r="A253" t="s">
        <v>551</v>
      </c>
      <c r="B253" s="4" t="s">
        <v>309</v>
      </c>
      <c r="C253" s="6" t="str">
        <f t="shared" si="12"/>
        <v> </v>
      </c>
      <c r="E253" s="16">
        <v>0</v>
      </c>
      <c r="F253" s="4">
        <v>0</v>
      </c>
      <c r="G253" s="18">
        <v>0</v>
      </c>
      <c r="H253" s="19">
        <v>113200</v>
      </c>
      <c r="M253" s="7">
        <f t="shared" si="13"/>
        <v>0</v>
      </c>
      <c r="N253" s="6">
        <v>239</v>
      </c>
      <c r="O253" s="6" t="str">
        <f t="shared" si="11"/>
        <v> </v>
      </c>
    </row>
    <row r="254" spans="1:15" ht="12.75">
      <c r="A254" t="s">
        <v>552</v>
      </c>
      <c r="B254" s="4" t="s">
        <v>18</v>
      </c>
      <c r="C254" s="6" t="str">
        <f t="shared" si="12"/>
        <v> </v>
      </c>
      <c r="E254" s="16">
        <v>0</v>
      </c>
      <c r="F254" s="4">
        <v>0</v>
      </c>
      <c r="G254" s="18">
        <v>0</v>
      </c>
      <c r="H254" s="19">
        <v>113200</v>
      </c>
      <c r="M254" s="7">
        <f t="shared" si="13"/>
        <v>0</v>
      </c>
      <c r="N254" s="6">
        <v>240</v>
      </c>
      <c r="O254" s="6" t="str">
        <f t="shared" si="11"/>
        <v> </v>
      </c>
    </row>
    <row r="255" spans="1:15" ht="12.75">
      <c r="A255" t="s">
        <v>553</v>
      </c>
      <c r="B255" s="4" t="s">
        <v>309</v>
      </c>
      <c r="C255" s="6" t="str">
        <f t="shared" si="12"/>
        <v> </v>
      </c>
      <c r="E255" s="16">
        <v>0</v>
      </c>
      <c r="F255" s="4">
        <v>0</v>
      </c>
      <c r="G255" s="18">
        <v>0</v>
      </c>
      <c r="H255" s="19">
        <v>113200</v>
      </c>
      <c r="M255" s="7">
        <f t="shared" si="13"/>
        <v>0</v>
      </c>
      <c r="N255" s="6">
        <v>241</v>
      </c>
      <c r="O255" s="6" t="str">
        <f t="shared" si="11"/>
        <v> </v>
      </c>
    </row>
    <row r="256" spans="1:15" ht="12.75">
      <c r="A256" t="s">
        <v>554</v>
      </c>
      <c r="B256" s="4" t="s">
        <v>31</v>
      </c>
      <c r="C256" s="6" t="str">
        <f t="shared" si="12"/>
        <v> </v>
      </c>
      <c r="E256" s="16">
        <v>0</v>
      </c>
      <c r="F256" s="4">
        <v>0</v>
      </c>
      <c r="G256" s="18">
        <v>0</v>
      </c>
      <c r="H256" s="19">
        <v>113200</v>
      </c>
      <c r="M256" s="7">
        <f t="shared" si="13"/>
        <v>0</v>
      </c>
      <c r="N256" s="6">
        <v>242</v>
      </c>
      <c r="O256" s="6" t="str">
        <f t="shared" si="11"/>
        <v> </v>
      </c>
    </row>
    <row r="257" spans="1:15" ht="12.75">
      <c r="A257" t="s">
        <v>555</v>
      </c>
      <c r="B257" s="4" t="s">
        <v>16</v>
      </c>
      <c r="C257" s="6" t="str">
        <f t="shared" si="12"/>
        <v> </v>
      </c>
      <c r="E257" s="16">
        <v>0</v>
      </c>
      <c r="F257" s="4">
        <v>0</v>
      </c>
      <c r="G257" s="18">
        <v>0</v>
      </c>
      <c r="H257" s="19">
        <v>113200</v>
      </c>
      <c r="M257" s="7">
        <f t="shared" si="13"/>
        <v>0</v>
      </c>
      <c r="N257" s="6">
        <v>243</v>
      </c>
      <c r="O257" s="6" t="str">
        <f t="shared" si="11"/>
        <v> </v>
      </c>
    </row>
    <row r="258" spans="1:15" ht="12.75">
      <c r="A258" t="s">
        <v>556</v>
      </c>
      <c r="B258" s="4" t="s">
        <v>309</v>
      </c>
      <c r="C258" s="6" t="str">
        <f t="shared" si="12"/>
        <v> </v>
      </c>
      <c r="E258" s="16">
        <v>0</v>
      </c>
      <c r="F258" s="4">
        <v>0</v>
      </c>
      <c r="G258" s="18">
        <v>0</v>
      </c>
      <c r="H258" s="19">
        <v>113200</v>
      </c>
      <c r="M258" s="7">
        <f t="shared" si="13"/>
        <v>0</v>
      </c>
      <c r="N258" s="6">
        <v>244</v>
      </c>
      <c r="O258" s="6" t="str">
        <f t="shared" si="11"/>
        <v> </v>
      </c>
    </row>
    <row r="259" spans="1:15" ht="12.75">
      <c r="A259" t="s">
        <v>557</v>
      </c>
      <c r="B259" s="4" t="s">
        <v>25</v>
      </c>
      <c r="C259" s="6" t="str">
        <f t="shared" si="12"/>
        <v> </v>
      </c>
      <c r="E259" s="16">
        <v>0</v>
      </c>
      <c r="F259" s="4">
        <v>0</v>
      </c>
      <c r="G259" s="18">
        <v>0</v>
      </c>
      <c r="H259" s="19">
        <v>113200</v>
      </c>
      <c r="M259" s="7">
        <f t="shared" si="13"/>
        <v>0</v>
      </c>
      <c r="N259" s="6">
        <v>245</v>
      </c>
      <c r="O259" s="6" t="str">
        <f t="shared" si="11"/>
        <v> </v>
      </c>
    </row>
    <row r="260" spans="1:15" ht="12.75">
      <c r="A260" t="s">
        <v>558</v>
      </c>
      <c r="B260" s="4" t="s">
        <v>15</v>
      </c>
      <c r="C260" s="6" t="str">
        <f t="shared" si="12"/>
        <v> </v>
      </c>
      <c r="E260" s="16">
        <v>40</v>
      </c>
      <c r="F260" s="4">
        <v>2</v>
      </c>
      <c r="G260" s="17">
        <v>20</v>
      </c>
      <c r="H260" s="19">
        <v>113200</v>
      </c>
      <c r="M260" s="7">
        <f t="shared" si="13"/>
        <v>0</v>
      </c>
      <c r="N260" s="6">
        <v>246</v>
      </c>
      <c r="O260" s="6" t="str">
        <f t="shared" si="11"/>
        <v> </v>
      </c>
    </row>
    <row r="261" spans="1:15" ht="12.75">
      <c r="A261" t="s">
        <v>559</v>
      </c>
      <c r="B261" s="4" t="s">
        <v>20</v>
      </c>
      <c r="C261" s="6" t="str">
        <f t="shared" si="12"/>
        <v> </v>
      </c>
      <c r="E261" s="16">
        <v>0</v>
      </c>
      <c r="F261" s="4">
        <v>0</v>
      </c>
      <c r="G261" s="18">
        <v>0</v>
      </c>
      <c r="H261" s="19">
        <v>113200</v>
      </c>
      <c r="M261" s="7">
        <f t="shared" si="13"/>
        <v>0</v>
      </c>
      <c r="N261" s="6">
        <v>247</v>
      </c>
      <c r="O261" s="6" t="str">
        <f t="shared" si="11"/>
        <v> </v>
      </c>
    </row>
    <row r="262" spans="1:15" ht="12.75">
      <c r="A262" t="s">
        <v>560</v>
      </c>
      <c r="B262" s="4" t="s">
        <v>25</v>
      </c>
      <c r="C262" s="6" t="str">
        <f t="shared" si="12"/>
        <v> </v>
      </c>
      <c r="E262" s="16">
        <v>0</v>
      </c>
      <c r="F262" s="4">
        <v>0</v>
      </c>
      <c r="G262" s="18">
        <v>0</v>
      </c>
      <c r="H262" s="19">
        <v>113200</v>
      </c>
      <c r="M262" s="7">
        <f t="shared" si="13"/>
        <v>0</v>
      </c>
      <c r="N262" s="6">
        <v>248</v>
      </c>
      <c r="O262" s="6" t="str">
        <f t="shared" si="11"/>
        <v> </v>
      </c>
    </row>
    <row r="263" spans="1:15" ht="12.75">
      <c r="A263" t="s">
        <v>561</v>
      </c>
      <c r="B263" s="4" t="s">
        <v>309</v>
      </c>
      <c r="C263" s="6" t="str">
        <f t="shared" si="12"/>
        <v> </v>
      </c>
      <c r="E263" s="16">
        <v>0</v>
      </c>
      <c r="F263" s="4">
        <v>0</v>
      </c>
      <c r="G263" s="18">
        <v>0</v>
      </c>
      <c r="H263" s="19">
        <v>113200</v>
      </c>
      <c r="M263" s="7">
        <f t="shared" si="13"/>
        <v>0</v>
      </c>
      <c r="N263" s="6">
        <v>249</v>
      </c>
      <c r="O263" s="6" t="str">
        <f t="shared" si="11"/>
        <v> </v>
      </c>
    </row>
    <row r="264" spans="1:15" ht="12.75">
      <c r="A264" t="s">
        <v>562</v>
      </c>
      <c r="B264" s="4" t="s">
        <v>30</v>
      </c>
      <c r="C264" s="6" t="str">
        <f t="shared" si="12"/>
        <v> </v>
      </c>
      <c r="E264" s="16">
        <v>0</v>
      </c>
      <c r="F264" s="4">
        <v>0</v>
      </c>
      <c r="G264" s="18">
        <v>0</v>
      </c>
      <c r="H264" s="19">
        <v>113200</v>
      </c>
      <c r="M264" s="7">
        <f t="shared" si="13"/>
        <v>0</v>
      </c>
      <c r="N264" s="6">
        <v>250</v>
      </c>
      <c r="O264" s="6" t="str">
        <f t="shared" si="11"/>
        <v> </v>
      </c>
    </row>
    <row r="265" spans="1:15" ht="12.75">
      <c r="A265" t="s">
        <v>563</v>
      </c>
      <c r="B265" s="4" t="s">
        <v>309</v>
      </c>
      <c r="C265" s="6" t="str">
        <f t="shared" si="12"/>
        <v> </v>
      </c>
      <c r="E265" s="16">
        <v>82</v>
      </c>
      <c r="F265" s="4">
        <v>4</v>
      </c>
      <c r="G265" s="17">
        <v>20.5</v>
      </c>
      <c r="H265" s="19">
        <v>113200</v>
      </c>
      <c r="M265" s="7">
        <f t="shared" si="13"/>
        <v>0</v>
      </c>
      <c r="N265" s="6">
        <v>251</v>
      </c>
      <c r="O265" s="6" t="str">
        <f t="shared" si="11"/>
        <v> </v>
      </c>
    </row>
    <row r="266" spans="1:15" ht="12.75">
      <c r="A266" t="s">
        <v>564</v>
      </c>
      <c r="B266" s="4" t="s">
        <v>21</v>
      </c>
      <c r="C266" s="6" t="str">
        <f t="shared" si="12"/>
        <v> </v>
      </c>
      <c r="E266" s="16">
        <v>0</v>
      </c>
      <c r="F266" s="4">
        <v>0</v>
      </c>
      <c r="G266" s="18">
        <v>0</v>
      </c>
      <c r="H266" s="19">
        <v>113200</v>
      </c>
      <c r="M266" s="7">
        <f t="shared" si="13"/>
        <v>0</v>
      </c>
      <c r="N266" s="6">
        <v>252</v>
      </c>
      <c r="O266" s="6" t="str">
        <f t="shared" si="11"/>
        <v> </v>
      </c>
    </row>
    <row r="267" spans="1:15" ht="12.75">
      <c r="A267" t="s">
        <v>565</v>
      </c>
      <c r="B267" s="4" t="s">
        <v>309</v>
      </c>
      <c r="C267" s="6" t="str">
        <f t="shared" si="12"/>
        <v> </v>
      </c>
      <c r="E267" s="16">
        <v>0</v>
      </c>
      <c r="F267" s="4">
        <v>0</v>
      </c>
      <c r="G267" s="18">
        <v>0</v>
      </c>
      <c r="H267" s="19">
        <v>113200</v>
      </c>
      <c r="M267" s="7">
        <f t="shared" si="13"/>
        <v>0</v>
      </c>
      <c r="N267" s="6">
        <v>253</v>
      </c>
      <c r="O267" s="6" t="str">
        <f t="shared" si="11"/>
        <v> </v>
      </c>
    </row>
    <row r="268" spans="1:15" ht="12.75">
      <c r="A268" t="s">
        <v>566</v>
      </c>
      <c r="B268" s="4" t="s">
        <v>26</v>
      </c>
      <c r="C268" s="6" t="str">
        <f t="shared" si="12"/>
        <v> </v>
      </c>
      <c r="E268" s="16">
        <v>0</v>
      </c>
      <c r="F268" s="4">
        <v>0</v>
      </c>
      <c r="G268" s="18">
        <v>0</v>
      </c>
      <c r="H268" s="19">
        <v>113200</v>
      </c>
      <c r="M268" s="7">
        <f t="shared" si="13"/>
        <v>0</v>
      </c>
      <c r="N268" s="6">
        <v>254</v>
      </c>
      <c r="O268" s="6" t="str">
        <f t="shared" si="11"/>
        <v> </v>
      </c>
    </row>
    <row r="269" spans="1:15" ht="12.75">
      <c r="A269" t="s">
        <v>567</v>
      </c>
      <c r="B269" s="4" t="s">
        <v>309</v>
      </c>
      <c r="C269" s="6" t="str">
        <f t="shared" si="12"/>
        <v> </v>
      </c>
      <c r="E269" s="16">
        <v>0</v>
      </c>
      <c r="F269" s="4">
        <v>0</v>
      </c>
      <c r="G269" s="18">
        <v>0</v>
      </c>
      <c r="H269" s="19">
        <v>113200</v>
      </c>
      <c r="M269" s="7">
        <f t="shared" si="13"/>
        <v>0</v>
      </c>
      <c r="N269" s="6">
        <v>255</v>
      </c>
      <c r="O269" s="6" t="str">
        <f t="shared" si="11"/>
        <v> </v>
      </c>
    </row>
    <row r="270" spans="1:15" ht="12.75">
      <c r="A270" t="s">
        <v>568</v>
      </c>
      <c r="B270" s="4" t="s">
        <v>21</v>
      </c>
      <c r="C270" s="6" t="str">
        <f t="shared" si="12"/>
        <v> </v>
      </c>
      <c r="E270" s="16">
        <v>0</v>
      </c>
      <c r="F270" s="4">
        <v>0</v>
      </c>
      <c r="G270" s="18">
        <v>0</v>
      </c>
      <c r="H270" s="19">
        <v>113200</v>
      </c>
      <c r="M270" s="7">
        <f t="shared" si="13"/>
        <v>0</v>
      </c>
      <c r="N270" s="6">
        <v>256</v>
      </c>
      <c r="O270" s="6" t="str">
        <f t="shared" si="11"/>
        <v> </v>
      </c>
    </row>
    <row r="271" spans="1:15" ht="12.75">
      <c r="A271" t="s">
        <v>569</v>
      </c>
      <c r="B271" s="4" t="s">
        <v>21</v>
      </c>
      <c r="C271" s="6" t="str">
        <f t="shared" si="12"/>
        <v> </v>
      </c>
      <c r="E271" s="16">
        <v>0</v>
      </c>
      <c r="F271" s="4">
        <v>0</v>
      </c>
      <c r="G271" s="18">
        <v>0</v>
      </c>
      <c r="H271" s="19">
        <v>113200</v>
      </c>
      <c r="M271" s="7">
        <f t="shared" si="13"/>
        <v>0</v>
      </c>
      <c r="N271" s="6">
        <v>257</v>
      </c>
      <c r="O271" s="6" t="str">
        <f t="shared" si="11"/>
        <v> </v>
      </c>
    </row>
    <row r="272" spans="1:15" ht="12.75">
      <c r="A272" t="s">
        <v>570</v>
      </c>
      <c r="B272" s="4" t="s">
        <v>26</v>
      </c>
      <c r="C272" s="6" t="str">
        <f t="shared" si="12"/>
        <v> </v>
      </c>
      <c r="E272" s="16">
        <v>0</v>
      </c>
      <c r="F272" s="4">
        <v>0</v>
      </c>
      <c r="G272" s="18">
        <v>0</v>
      </c>
      <c r="H272" s="19">
        <v>113200</v>
      </c>
      <c r="M272" s="7">
        <f t="shared" si="13"/>
        <v>0</v>
      </c>
      <c r="N272" s="6">
        <v>258</v>
      </c>
      <c r="O272" s="6" t="str">
        <f aca="true" t="shared" si="14" ref="O272:O328">IF(D272=0," ",N272)</f>
        <v> </v>
      </c>
    </row>
    <row r="273" spans="1:15" ht="12.75">
      <c r="A273" t="s">
        <v>571</v>
      </c>
      <c r="B273" s="4" t="s">
        <v>309</v>
      </c>
      <c r="C273" s="6" t="str">
        <f t="shared" si="12"/>
        <v> </v>
      </c>
      <c r="E273" s="16">
        <v>0</v>
      </c>
      <c r="F273" s="4">
        <v>0</v>
      </c>
      <c r="G273" s="18">
        <v>0</v>
      </c>
      <c r="H273" s="19">
        <v>113200</v>
      </c>
      <c r="M273" s="7">
        <f t="shared" si="13"/>
        <v>0</v>
      </c>
      <c r="N273" s="6">
        <v>259</v>
      </c>
      <c r="O273" s="6" t="str">
        <f t="shared" si="14"/>
        <v> </v>
      </c>
    </row>
    <row r="274" spans="1:15" ht="12.75">
      <c r="A274" t="s">
        <v>572</v>
      </c>
      <c r="B274" s="4" t="s">
        <v>18</v>
      </c>
      <c r="C274" s="6" t="str">
        <f t="shared" si="12"/>
        <v> </v>
      </c>
      <c r="E274" s="16">
        <v>0</v>
      </c>
      <c r="F274" s="4">
        <v>0</v>
      </c>
      <c r="G274" s="18">
        <v>0</v>
      </c>
      <c r="H274" s="19">
        <v>113200</v>
      </c>
      <c r="M274" s="7">
        <f t="shared" si="13"/>
        <v>0</v>
      </c>
      <c r="N274" s="6">
        <v>260</v>
      </c>
      <c r="O274" s="6" t="str">
        <f t="shared" si="14"/>
        <v> </v>
      </c>
    </row>
    <row r="275" spans="1:15" ht="12.75">
      <c r="A275" t="s">
        <v>573</v>
      </c>
      <c r="B275" s="4" t="s">
        <v>31</v>
      </c>
      <c r="C275" s="6" t="str">
        <f t="shared" si="12"/>
        <v> </v>
      </c>
      <c r="E275" s="16">
        <v>0</v>
      </c>
      <c r="F275" s="4">
        <v>0</v>
      </c>
      <c r="G275" s="18">
        <v>0</v>
      </c>
      <c r="H275" s="19">
        <v>113200</v>
      </c>
      <c r="M275" s="7">
        <f t="shared" si="13"/>
        <v>0</v>
      </c>
      <c r="N275" s="6">
        <v>261</v>
      </c>
      <c r="O275" s="6" t="str">
        <f t="shared" si="14"/>
        <v> </v>
      </c>
    </row>
    <row r="276" spans="1:15" ht="12.75">
      <c r="A276" t="s">
        <v>574</v>
      </c>
      <c r="B276" s="4" t="s">
        <v>23</v>
      </c>
      <c r="C276" s="6" t="str">
        <f t="shared" si="12"/>
        <v> </v>
      </c>
      <c r="E276" s="16">
        <v>0</v>
      </c>
      <c r="F276" s="4">
        <v>0</v>
      </c>
      <c r="G276" s="18">
        <v>0</v>
      </c>
      <c r="H276" s="19">
        <v>112700</v>
      </c>
      <c r="M276" s="7">
        <f t="shared" si="13"/>
        <v>0</v>
      </c>
      <c r="N276" s="6">
        <v>262</v>
      </c>
      <c r="O276" s="6" t="str">
        <f t="shared" si="14"/>
        <v> </v>
      </c>
    </row>
    <row r="277" spans="1:15" ht="12.75">
      <c r="A277" t="s">
        <v>575</v>
      </c>
      <c r="B277" s="4" t="s">
        <v>23</v>
      </c>
      <c r="C277" s="6" t="str">
        <f t="shared" si="12"/>
        <v> </v>
      </c>
      <c r="E277" s="16">
        <v>0</v>
      </c>
      <c r="F277" s="4">
        <v>0</v>
      </c>
      <c r="G277" s="18">
        <v>0</v>
      </c>
      <c r="H277" s="19">
        <v>111600</v>
      </c>
      <c r="M277" s="7">
        <f t="shared" si="13"/>
        <v>0</v>
      </c>
      <c r="N277" s="6">
        <v>263</v>
      </c>
      <c r="O277" s="6" t="str">
        <f t="shared" si="14"/>
        <v> </v>
      </c>
    </row>
    <row r="278" spans="1:15" ht="12.75">
      <c r="A278" t="s">
        <v>576</v>
      </c>
      <c r="B278" s="4" t="s">
        <v>24</v>
      </c>
      <c r="C278" s="6" t="str">
        <f t="shared" si="12"/>
        <v> </v>
      </c>
      <c r="E278" s="16">
        <v>0</v>
      </c>
      <c r="F278" s="4">
        <v>0</v>
      </c>
      <c r="G278" s="18">
        <v>0</v>
      </c>
      <c r="H278" s="19">
        <v>110700</v>
      </c>
      <c r="M278" s="7">
        <f t="shared" si="13"/>
        <v>0</v>
      </c>
      <c r="N278" s="6">
        <v>264</v>
      </c>
      <c r="O278" s="6" t="str">
        <f t="shared" si="14"/>
        <v> </v>
      </c>
    </row>
    <row r="279" spans="1:15" ht="12.75">
      <c r="A279" t="s">
        <v>577</v>
      </c>
      <c r="B279" s="4" t="s">
        <v>15</v>
      </c>
      <c r="C279" s="6" t="str">
        <f t="shared" si="12"/>
        <v> </v>
      </c>
      <c r="E279" s="16">
        <v>0</v>
      </c>
      <c r="F279" s="4">
        <v>0</v>
      </c>
      <c r="G279" s="18">
        <v>0</v>
      </c>
      <c r="H279" s="19">
        <v>108700</v>
      </c>
      <c r="M279" s="7">
        <f aca="true" t="shared" si="15" ref="M279:M328">H279*D279</f>
        <v>0</v>
      </c>
      <c r="N279" s="6">
        <v>265</v>
      </c>
      <c r="O279" s="6" t="str">
        <f t="shared" si="14"/>
        <v> </v>
      </c>
    </row>
    <row r="280" spans="1:15" ht="12.75">
      <c r="A280" t="s">
        <v>578</v>
      </c>
      <c r="B280" s="4" t="s">
        <v>25</v>
      </c>
      <c r="C280" s="6" t="str">
        <f t="shared" si="12"/>
        <v> </v>
      </c>
      <c r="E280" s="16">
        <v>0</v>
      </c>
      <c r="F280" s="4">
        <v>0</v>
      </c>
      <c r="G280" s="18">
        <v>0</v>
      </c>
      <c r="H280" s="19">
        <v>106700</v>
      </c>
      <c r="M280" s="7">
        <f t="shared" si="15"/>
        <v>0</v>
      </c>
      <c r="N280" s="6">
        <v>266</v>
      </c>
      <c r="O280" s="6" t="str">
        <f t="shared" si="14"/>
        <v> </v>
      </c>
    </row>
    <row r="281" spans="1:15" ht="12.75">
      <c r="A281" t="s">
        <v>579</v>
      </c>
      <c r="B281" s="4" t="s">
        <v>29</v>
      </c>
      <c r="C281" s="6" t="str">
        <f t="shared" si="12"/>
        <v> </v>
      </c>
      <c r="E281" s="16">
        <v>0</v>
      </c>
      <c r="F281" s="4">
        <v>0</v>
      </c>
      <c r="G281" s="18">
        <v>0</v>
      </c>
      <c r="H281" s="19">
        <v>106600</v>
      </c>
      <c r="M281" s="7">
        <f t="shared" si="15"/>
        <v>0</v>
      </c>
      <c r="N281" s="6">
        <v>267</v>
      </c>
      <c r="O281" s="6" t="str">
        <f t="shared" si="14"/>
        <v> </v>
      </c>
    </row>
    <row r="282" spans="1:15" ht="12.75">
      <c r="A282" t="s">
        <v>580</v>
      </c>
      <c r="B282" s="4" t="s">
        <v>19</v>
      </c>
      <c r="C282" s="6" t="str">
        <f t="shared" si="12"/>
        <v> </v>
      </c>
      <c r="E282" s="16">
        <v>0</v>
      </c>
      <c r="F282" s="4">
        <v>0</v>
      </c>
      <c r="G282" s="18">
        <v>0</v>
      </c>
      <c r="H282" s="19">
        <v>106600</v>
      </c>
      <c r="M282" s="7">
        <f t="shared" si="15"/>
        <v>0</v>
      </c>
      <c r="N282" s="6">
        <v>268</v>
      </c>
      <c r="O282" s="6" t="str">
        <f t="shared" si="14"/>
        <v> </v>
      </c>
    </row>
    <row r="283" spans="1:15" ht="12.75">
      <c r="A283" t="s">
        <v>581</v>
      </c>
      <c r="B283" s="4" t="s">
        <v>20</v>
      </c>
      <c r="C283" s="6" t="str">
        <f t="shared" si="12"/>
        <v> </v>
      </c>
      <c r="E283" s="16">
        <v>0</v>
      </c>
      <c r="F283" s="4">
        <v>0</v>
      </c>
      <c r="G283" s="18">
        <v>0</v>
      </c>
      <c r="H283" s="19">
        <v>106600</v>
      </c>
      <c r="M283" s="7">
        <f t="shared" si="15"/>
        <v>0</v>
      </c>
      <c r="N283" s="6">
        <v>269</v>
      </c>
      <c r="O283" s="6" t="str">
        <f t="shared" si="14"/>
        <v> </v>
      </c>
    </row>
    <row r="284" spans="1:15" ht="12.75">
      <c r="A284" t="s">
        <v>582</v>
      </c>
      <c r="B284" s="4" t="s">
        <v>17</v>
      </c>
      <c r="C284" s="6" t="str">
        <f t="shared" si="12"/>
        <v> </v>
      </c>
      <c r="E284" s="16">
        <v>0</v>
      </c>
      <c r="F284" s="4">
        <v>0</v>
      </c>
      <c r="G284" s="18">
        <v>0</v>
      </c>
      <c r="H284" s="19">
        <v>106600</v>
      </c>
      <c r="M284" s="7">
        <f t="shared" si="15"/>
        <v>0</v>
      </c>
      <c r="N284" s="6">
        <v>270</v>
      </c>
      <c r="O284" s="6" t="str">
        <f t="shared" si="14"/>
        <v> </v>
      </c>
    </row>
    <row r="285" spans="1:15" ht="12.75">
      <c r="A285" t="s">
        <v>583</v>
      </c>
      <c r="B285" s="4" t="s">
        <v>22</v>
      </c>
      <c r="C285" s="6" t="str">
        <f t="shared" si="12"/>
        <v> </v>
      </c>
      <c r="E285" s="16">
        <v>0</v>
      </c>
      <c r="F285" s="4">
        <v>0</v>
      </c>
      <c r="G285" s="18">
        <v>0</v>
      </c>
      <c r="H285" s="19">
        <v>106600</v>
      </c>
      <c r="M285" s="7">
        <f t="shared" si="15"/>
        <v>0</v>
      </c>
      <c r="N285" s="6">
        <v>271</v>
      </c>
      <c r="O285" s="6" t="str">
        <f t="shared" si="14"/>
        <v> </v>
      </c>
    </row>
    <row r="286" spans="1:15" ht="12.75">
      <c r="A286" t="s">
        <v>584</v>
      </c>
      <c r="B286" s="4" t="s">
        <v>20</v>
      </c>
      <c r="C286" s="6" t="str">
        <f t="shared" si="12"/>
        <v> </v>
      </c>
      <c r="E286" s="16">
        <v>0</v>
      </c>
      <c r="F286" s="4">
        <v>0</v>
      </c>
      <c r="G286" s="18">
        <v>0</v>
      </c>
      <c r="H286" s="19">
        <v>106600</v>
      </c>
      <c r="M286" s="7">
        <f t="shared" si="15"/>
        <v>0</v>
      </c>
      <c r="N286" s="6">
        <v>272</v>
      </c>
      <c r="O286" s="6" t="str">
        <f t="shared" si="14"/>
        <v> </v>
      </c>
    </row>
    <row r="287" spans="1:15" ht="12.75">
      <c r="A287" t="s">
        <v>585</v>
      </c>
      <c r="B287" s="4" t="s">
        <v>20</v>
      </c>
      <c r="C287" s="6" t="str">
        <f t="shared" si="12"/>
        <v> </v>
      </c>
      <c r="E287" s="16">
        <v>0</v>
      </c>
      <c r="F287" s="4">
        <v>0</v>
      </c>
      <c r="G287" s="18">
        <v>0</v>
      </c>
      <c r="H287" s="19">
        <v>106600</v>
      </c>
      <c r="M287" s="7">
        <f t="shared" si="15"/>
        <v>0</v>
      </c>
      <c r="N287" s="6">
        <v>273</v>
      </c>
      <c r="O287" s="6" t="str">
        <f t="shared" si="14"/>
        <v> </v>
      </c>
    </row>
    <row r="288" spans="1:15" ht="12.75">
      <c r="A288" t="s">
        <v>586</v>
      </c>
      <c r="B288" s="4" t="s">
        <v>18</v>
      </c>
      <c r="C288" s="6" t="str">
        <f t="shared" si="12"/>
        <v> </v>
      </c>
      <c r="E288" s="16">
        <v>0</v>
      </c>
      <c r="F288" s="4">
        <v>0</v>
      </c>
      <c r="G288" s="18">
        <v>0</v>
      </c>
      <c r="H288" s="19">
        <v>106600</v>
      </c>
      <c r="M288" s="7">
        <f t="shared" si="15"/>
        <v>0</v>
      </c>
      <c r="N288" s="6">
        <v>274</v>
      </c>
      <c r="O288" s="6" t="str">
        <f t="shared" si="14"/>
        <v> </v>
      </c>
    </row>
    <row r="289" spans="1:15" ht="12.75">
      <c r="A289" t="s">
        <v>587</v>
      </c>
      <c r="B289" s="4" t="s">
        <v>20</v>
      </c>
      <c r="C289" s="6" t="str">
        <f t="shared" si="12"/>
        <v> </v>
      </c>
      <c r="E289" s="16">
        <v>0</v>
      </c>
      <c r="F289" s="4">
        <v>0</v>
      </c>
      <c r="G289" s="18">
        <v>0</v>
      </c>
      <c r="H289" s="19">
        <v>106600</v>
      </c>
      <c r="M289" s="7">
        <f t="shared" si="15"/>
        <v>0</v>
      </c>
      <c r="N289" s="6">
        <v>275</v>
      </c>
      <c r="O289" s="6" t="str">
        <f t="shared" si="14"/>
        <v> </v>
      </c>
    </row>
    <row r="290" spans="1:15" ht="12.75">
      <c r="A290" t="s">
        <v>588</v>
      </c>
      <c r="B290" s="4" t="s">
        <v>24</v>
      </c>
      <c r="C290" s="6" t="str">
        <f t="shared" si="12"/>
        <v> </v>
      </c>
      <c r="E290" s="16">
        <v>0</v>
      </c>
      <c r="F290" s="4">
        <v>0</v>
      </c>
      <c r="G290" s="18">
        <v>0</v>
      </c>
      <c r="H290" s="19">
        <v>106600</v>
      </c>
      <c r="M290" s="7">
        <f t="shared" si="15"/>
        <v>0</v>
      </c>
      <c r="N290" s="6">
        <v>276</v>
      </c>
      <c r="O290" s="6" t="str">
        <f t="shared" si="14"/>
        <v> </v>
      </c>
    </row>
    <row r="291" spans="1:15" ht="12.75">
      <c r="A291" t="s">
        <v>589</v>
      </c>
      <c r="B291" s="4" t="s">
        <v>20</v>
      </c>
      <c r="C291" s="6" t="str">
        <f t="shared" si="12"/>
        <v> </v>
      </c>
      <c r="E291" s="16">
        <v>0</v>
      </c>
      <c r="F291" s="4">
        <v>0</v>
      </c>
      <c r="G291" s="18">
        <v>0</v>
      </c>
      <c r="H291" s="19">
        <v>106600</v>
      </c>
      <c r="M291" s="7">
        <f t="shared" si="15"/>
        <v>0</v>
      </c>
      <c r="N291" s="6">
        <v>277</v>
      </c>
      <c r="O291" s="6" t="str">
        <f t="shared" si="14"/>
        <v> </v>
      </c>
    </row>
    <row r="292" spans="1:15" ht="12.75">
      <c r="A292" t="s">
        <v>590</v>
      </c>
      <c r="B292" s="4" t="s">
        <v>24</v>
      </c>
      <c r="C292" s="6" t="str">
        <f t="shared" si="12"/>
        <v> </v>
      </c>
      <c r="E292" s="16">
        <v>0</v>
      </c>
      <c r="F292" s="4">
        <v>0</v>
      </c>
      <c r="G292" s="18">
        <v>0</v>
      </c>
      <c r="H292" s="19">
        <v>106600</v>
      </c>
      <c r="M292" s="7">
        <f t="shared" si="15"/>
        <v>0</v>
      </c>
      <c r="N292" s="6">
        <v>278</v>
      </c>
      <c r="O292" s="6" t="str">
        <f t="shared" si="14"/>
        <v> </v>
      </c>
    </row>
    <row r="293" spans="1:15" ht="12.75">
      <c r="A293" t="s">
        <v>591</v>
      </c>
      <c r="B293" s="4" t="s">
        <v>309</v>
      </c>
      <c r="C293" s="6" t="str">
        <f t="shared" si="12"/>
        <v> </v>
      </c>
      <c r="E293" s="16">
        <v>0</v>
      </c>
      <c r="F293" s="4">
        <v>0</v>
      </c>
      <c r="G293" s="18">
        <v>0</v>
      </c>
      <c r="H293" s="19">
        <v>106600</v>
      </c>
      <c r="M293" s="7">
        <f t="shared" si="15"/>
        <v>0</v>
      </c>
      <c r="N293" s="6">
        <v>279</v>
      </c>
      <c r="O293" s="6" t="str">
        <f t="shared" si="14"/>
        <v> </v>
      </c>
    </row>
    <row r="294" spans="1:15" ht="12.75">
      <c r="A294" t="s">
        <v>592</v>
      </c>
      <c r="B294" s="4" t="s">
        <v>24</v>
      </c>
      <c r="C294" s="6" t="str">
        <f t="shared" si="12"/>
        <v> </v>
      </c>
      <c r="E294" s="16">
        <v>0</v>
      </c>
      <c r="F294" s="4">
        <v>0</v>
      </c>
      <c r="G294" s="18">
        <v>0</v>
      </c>
      <c r="H294" s="19">
        <v>106600</v>
      </c>
      <c r="M294" s="7">
        <f t="shared" si="15"/>
        <v>0</v>
      </c>
      <c r="N294" s="6">
        <v>280</v>
      </c>
      <c r="O294" s="6" t="str">
        <f t="shared" si="14"/>
        <v> </v>
      </c>
    </row>
    <row r="295" spans="1:15" ht="12.75">
      <c r="A295" t="s">
        <v>593</v>
      </c>
      <c r="B295" s="4" t="s">
        <v>25</v>
      </c>
      <c r="C295" s="6" t="str">
        <f t="shared" si="12"/>
        <v> </v>
      </c>
      <c r="E295" s="16">
        <v>0</v>
      </c>
      <c r="F295" s="4">
        <v>0</v>
      </c>
      <c r="G295" s="18">
        <v>0</v>
      </c>
      <c r="H295" s="19">
        <v>106600</v>
      </c>
      <c r="M295" s="7">
        <f t="shared" si="15"/>
        <v>0</v>
      </c>
      <c r="N295" s="6">
        <v>281</v>
      </c>
      <c r="O295" s="6" t="str">
        <f t="shared" si="14"/>
        <v> </v>
      </c>
    </row>
    <row r="296" spans="1:15" ht="12.75">
      <c r="A296" t="s">
        <v>594</v>
      </c>
      <c r="B296" s="4" t="s">
        <v>22</v>
      </c>
      <c r="C296" s="6" t="str">
        <f t="shared" si="12"/>
        <v> </v>
      </c>
      <c r="E296" s="16">
        <v>0</v>
      </c>
      <c r="F296" s="4">
        <v>0</v>
      </c>
      <c r="G296" s="18">
        <v>0</v>
      </c>
      <c r="H296" s="19">
        <v>106600</v>
      </c>
      <c r="M296" s="7">
        <f t="shared" si="15"/>
        <v>0</v>
      </c>
      <c r="N296" s="6">
        <v>282</v>
      </c>
      <c r="O296" s="6" t="str">
        <f t="shared" si="14"/>
        <v> </v>
      </c>
    </row>
    <row r="297" spans="1:15" ht="12.75">
      <c r="A297" t="s">
        <v>595</v>
      </c>
      <c r="B297" s="4" t="s">
        <v>30</v>
      </c>
      <c r="C297" s="6" t="str">
        <f t="shared" si="12"/>
        <v> </v>
      </c>
      <c r="E297" s="16">
        <v>0</v>
      </c>
      <c r="F297" s="4">
        <v>0</v>
      </c>
      <c r="G297" s="18">
        <v>0</v>
      </c>
      <c r="H297" s="19">
        <v>106600</v>
      </c>
      <c r="M297" s="7">
        <f t="shared" si="15"/>
        <v>0</v>
      </c>
      <c r="N297" s="6">
        <v>283</v>
      </c>
      <c r="O297" s="6" t="str">
        <f t="shared" si="14"/>
        <v> </v>
      </c>
    </row>
    <row r="298" spans="1:15" ht="12.75">
      <c r="A298" t="s">
        <v>596</v>
      </c>
      <c r="B298" s="4" t="s">
        <v>15</v>
      </c>
      <c r="C298" s="6" t="str">
        <f t="shared" si="12"/>
        <v> </v>
      </c>
      <c r="E298" s="16">
        <v>0</v>
      </c>
      <c r="F298" s="4">
        <v>0</v>
      </c>
      <c r="G298" s="18">
        <v>0</v>
      </c>
      <c r="H298" s="19">
        <v>106600</v>
      </c>
      <c r="M298" s="7">
        <f t="shared" si="15"/>
        <v>0</v>
      </c>
      <c r="N298" s="6">
        <v>284</v>
      </c>
      <c r="O298" s="6" t="str">
        <f t="shared" si="14"/>
        <v> </v>
      </c>
    </row>
    <row r="299" spans="1:15" ht="12.75">
      <c r="A299" t="s">
        <v>597</v>
      </c>
      <c r="B299" s="4" t="s">
        <v>16</v>
      </c>
      <c r="C299" s="6" t="str">
        <f t="shared" si="12"/>
        <v> </v>
      </c>
      <c r="E299" s="16">
        <v>0</v>
      </c>
      <c r="F299" s="4">
        <v>0</v>
      </c>
      <c r="G299" s="18">
        <v>0</v>
      </c>
      <c r="H299" s="19">
        <v>106600</v>
      </c>
      <c r="M299" s="7">
        <f t="shared" si="15"/>
        <v>0</v>
      </c>
      <c r="N299" s="6">
        <v>285</v>
      </c>
      <c r="O299" s="6" t="str">
        <f t="shared" si="14"/>
        <v> </v>
      </c>
    </row>
    <row r="300" spans="1:15" ht="12.75">
      <c r="A300" t="s">
        <v>598</v>
      </c>
      <c r="B300" s="4" t="s">
        <v>15</v>
      </c>
      <c r="C300" s="6" t="str">
        <f t="shared" si="12"/>
        <v> </v>
      </c>
      <c r="E300" s="16">
        <v>0</v>
      </c>
      <c r="F300" s="4">
        <v>0</v>
      </c>
      <c r="G300" s="18">
        <v>0</v>
      </c>
      <c r="H300" s="19">
        <v>106600</v>
      </c>
      <c r="M300" s="7">
        <f t="shared" si="15"/>
        <v>0</v>
      </c>
      <c r="N300" s="6">
        <v>286</v>
      </c>
      <c r="O300" s="6" t="str">
        <f t="shared" si="14"/>
        <v> </v>
      </c>
    </row>
    <row r="301" spans="1:15" ht="12.75">
      <c r="A301" t="s">
        <v>599</v>
      </c>
      <c r="B301" s="4" t="s">
        <v>29</v>
      </c>
      <c r="C301" s="6" t="str">
        <f t="shared" si="12"/>
        <v> </v>
      </c>
      <c r="E301" s="16">
        <v>0</v>
      </c>
      <c r="F301" s="4">
        <v>0</v>
      </c>
      <c r="G301" s="18">
        <v>0</v>
      </c>
      <c r="H301" s="19">
        <v>106600</v>
      </c>
      <c r="M301" s="7">
        <f t="shared" si="15"/>
        <v>0</v>
      </c>
      <c r="N301" s="6">
        <v>287</v>
      </c>
      <c r="O301" s="6" t="str">
        <f t="shared" si="14"/>
        <v> </v>
      </c>
    </row>
    <row r="302" spans="1:15" ht="12.75">
      <c r="A302" t="s">
        <v>600</v>
      </c>
      <c r="B302" s="4" t="s">
        <v>22</v>
      </c>
      <c r="C302" s="6" t="str">
        <f t="shared" si="12"/>
        <v> </v>
      </c>
      <c r="E302" s="16">
        <v>0</v>
      </c>
      <c r="F302" s="4">
        <v>0</v>
      </c>
      <c r="G302" s="18">
        <v>0</v>
      </c>
      <c r="H302" s="19">
        <v>106600</v>
      </c>
      <c r="M302" s="7">
        <f t="shared" si="15"/>
        <v>0</v>
      </c>
      <c r="N302" s="6">
        <v>288</v>
      </c>
      <c r="O302" s="6" t="str">
        <f t="shared" si="14"/>
        <v> </v>
      </c>
    </row>
    <row r="303" spans="1:15" ht="12.75">
      <c r="A303" t="s">
        <v>601</v>
      </c>
      <c r="B303" s="4" t="s">
        <v>28</v>
      </c>
      <c r="C303" s="6" t="str">
        <f t="shared" si="12"/>
        <v> </v>
      </c>
      <c r="E303" s="16">
        <v>0</v>
      </c>
      <c r="F303" s="4">
        <v>0</v>
      </c>
      <c r="G303" s="18">
        <v>0</v>
      </c>
      <c r="H303" s="19">
        <v>106600</v>
      </c>
      <c r="M303" s="7">
        <f t="shared" si="15"/>
        <v>0</v>
      </c>
      <c r="N303" s="6">
        <v>289</v>
      </c>
      <c r="O303" s="6" t="str">
        <f t="shared" si="14"/>
        <v> </v>
      </c>
    </row>
    <row r="304" spans="1:15" ht="12.75">
      <c r="A304" t="s">
        <v>602</v>
      </c>
      <c r="B304" s="4" t="s">
        <v>31</v>
      </c>
      <c r="C304" s="6" t="str">
        <f t="shared" si="12"/>
        <v> </v>
      </c>
      <c r="E304" s="16">
        <v>0</v>
      </c>
      <c r="F304" s="4">
        <v>0</v>
      </c>
      <c r="G304" s="18">
        <v>0</v>
      </c>
      <c r="H304" s="19">
        <v>106600</v>
      </c>
      <c r="M304" s="7">
        <f t="shared" si="15"/>
        <v>0</v>
      </c>
      <c r="N304" s="6">
        <v>290</v>
      </c>
      <c r="O304" s="6" t="str">
        <f t="shared" si="14"/>
        <v> </v>
      </c>
    </row>
    <row r="305" spans="1:15" ht="12.75">
      <c r="A305" t="s">
        <v>603</v>
      </c>
      <c r="B305" s="4" t="s">
        <v>18</v>
      </c>
      <c r="C305" s="6" t="str">
        <f t="shared" si="12"/>
        <v> </v>
      </c>
      <c r="E305" s="16">
        <v>0</v>
      </c>
      <c r="F305" s="4">
        <v>0</v>
      </c>
      <c r="G305" s="18">
        <v>0</v>
      </c>
      <c r="H305" s="19">
        <v>106600</v>
      </c>
      <c r="M305" s="7">
        <f t="shared" si="15"/>
        <v>0</v>
      </c>
      <c r="N305" s="6">
        <v>291</v>
      </c>
      <c r="O305" s="6" t="str">
        <f t="shared" si="14"/>
        <v> </v>
      </c>
    </row>
    <row r="306" spans="1:15" ht="12.75">
      <c r="A306" t="s">
        <v>604</v>
      </c>
      <c r="B306" s="4" t="s">
        <v>31</v>
      </c>
      <c r="C306" s="6" t="str">
        <f t="shared" si="12"/>
        <v> </v>
      </c>
      <c r="E306" s="16">
        <v>0</v>
      </c>
      <c r="F306" s="4">
        <v>0</v>
      </c>
      <c r="G306" s="18">
        <v>0</v>
      </c>
      <c r="H306" s="19">
        <v>106600</v>
      </c>
      <c r="M306" s="7">
        <f t="shared" si="15"/>
        <v>0</v>
      </c>
      <c r="N306" s="6">
        <v>292</v>
      </c>
      <c r="O306" s="6" t="str">
        <f t="shared" si="14"/>
        <v> </v>
      </c>
    </row>
    <row r="307" spans="1:15" ht="12.75">
      <c r="A307" t="s">
        <v>605</v>
      </c>
      <c r="B307" s="4" t="s">
        <v>30</v>
      </c>
      <c r="C307" s="6" t="str">
        <f t="shared" si="12"/>
        <v> </v>
      </c>
      <c r="E307" s="16">
        <v>0</v>
      </c>
      <c r="F307" s="4">
        <v>0</v>
      </c>
      <c r="G307" s="18">
        <v>0</v>
      </c>
      <c r="H307" s="19">
        <v>102700</v>
      </c>
      <c r="M307" s="7">
        <f t="shared" si="15"/>
        <v>0</v>
      </c>
      <c r="N307" s="6">
        <v>293</v>
      </c>
      <c r="O307" s="6" t="str">
        <f t="shared" si="14"/>
        <v> </v>
      </c>
    </row>
    <row r="308" spans="1:15" ht="12.75">
      <c r="A308" t="s">
        <v>606</v>
      </c>
      <c r="B308" s="4" t="s">
        <v>21</v>
      </c>
      <c r="C308" s="6" t="str">
        <f t="shared" si="12"/>
        <v> </v>
      </c>
      <c r="E308" s="16">
        <v>0</v>
      </c>
      <c r="F308" s="4">
        <v>0</v>
      </c>
      <c r="G308" s="18">
        <v>0</v>
      </c>
      <c r="H308" s="19">
        <v>96700</v>
      </c>
      <c r="M308" s="7">
        <f t="shared" si="15"/>
        <v>0</v>
      </c>
      <c r="N308" s="6">
        <v>294</v>
      </c>
      <c r="O308" s="6" t="str">
        <f t="shared" si="14"/>
        <v> </v>
      </c>
    </row>
    <row r="309" spans="1:15" ht="12.75">
      <c r="A309" t="s">
        <v>607</v>
      </c>
      <c r="B309" s="4" t="s">
        <v>24</v>
      </c>
      <c r="C309" s="6" t="str">
        <f t="shared" si="12"/>
        <v> </v>
      </c>
      <c r="E309" s="16">
        <v>0</v>
      </c>
      <c r="F309" s="4">
        <v>0</v>
      </c>
      <c r="G309" s="18">
        <v>0</v>
      </c>
      <c r="H309" s="19">
        <v>94700</v>
      </c>
      <c r="M309" s="7">
        <f t="shared" si="15"/>
        <v>0</v>
      </c>
      <c r="N309" s="6">
        <v>295</v>
      </c>
      <c r="O309" s="6" t="str">
        <f t="shared" si="14"/>
        <v> </v>
      </c>
    </row>
    <row r="310" spans="1:15" ht="12.75">
      <c r="A310" t="s">
        <v>608</v>
      </c>
      <c r="B310" s="4" t="s">
        <v>21</v>
      </c>
      <c r="C310" s="6" t="str">
        <f aca="true" t="shared" si="16" ref="C310:C328">IF(M310=0," ",RANK(O310,$O$15:$O$380,1))</f>
        <v> </v>
      </c>
      <c r="E310" s="16">
        <v>0</v>
      </c>
      <c r="F310" s="4">
        <v>0</v>
      </c>
      <c r="G310" s="18">
        <v>0</v>
      </c>
      <c r="H310" s="19">
        <v>94700</v>
      </c>
      <c r="M310" s="7">
        <f t="shared" si="15"/>
        <v>0</v>
      </c>
      <c r="N310" s="6">
        <v>296</v>
      </c>
      <c r="O310" s="6" t="str">
        <f t="shared" si="14"/>
        <v> </v>
      </c>
    </row>
    <row r="311" spans="1:15" ht="12.75">
      <c r="A311" t="s">
        <v>609</v>
      </c>
      <c r="B311" s="4" t="s">
        <v>27</v>
      </c>
      <c r="C311" s="6" t="str">
        <f t="shared" si="16"/>
        <v> </v>
      </c>
      <c r="E311" s="16">
        <v>0</v>
      </c>
      <c r="F311" s="4">
        <v>0</v>
      </c>
      <c r="G311" s="18">
        <v>0</v>
      </c>
      <c r="H311" s="19">
        <v>94700</v>
      </c>
      <c r="M311" s="7">
        <f t="shared" si="15"/>
        <v>0</v>
      </c>
      <c r="N311" s="6">
        <v>297</v>
      </c>
      <c r="O311" s="6" t="str">
        <f t="shared" si="14"/>
        <v> </v>
      </c>
    </row>
    <row r="312" spans="1:15" ht="12.75">
      <c r="A312" t="s">
        <v>610</v>
      </c>
      <c r="B312" s="4" t="s">
        <v>28</v>
      </c>
      <c r="C312" s="6" t="str">
        <f t="shared" si="16"/>
        <v> </v>
      </c>
      <c r="E312" s="16">
        <v>0</v>
      </c>
      <c r="F312" s="4">
        <v>0</v>
      </c>
      <c r="G312" s="18">
        <v>0</v>
      </c>
      <c r="H312" s="19">
        <v>94700</v>
      </c>
      <c r="M312" s="7">
        <f t="shared" si="15"/>
        <v>0</v>
      </c>
      <c r="N312" s="6">
        <v>298</v>
      </c>
      <c r="O312" s="6" t="str">
        <f t="shared" si="14"/>
        <v> </v>
      </c>
    </row>
    <row r="313" spans="1:15" ht="12.75">
      <c r="A313" t="s">
        <v>611</v>
      </c>
      <c r="B313" s="4" t="s">
        <v>31</v>
      </c>
      <c r="C313" s="6" t="str">
        <f t="shared" si="16"/>
        <v> </v>
      </c>
      <c r="E313" s="16">
        <v>0</v>
      </c>
      <c r="F313" s="4">
        <v>0</v>
      </c>
      <c r="G313" s="18">
        <v>0</v>
      </c>
      <c r="H313" s="19">
        <v>94700</v>
      </c>
      <c r="M313" s="7">
        <f t="shared" si="15"/>
        <v>0</v>
      </c>
      <c r="N313" s="6">
        <v>299</v>
      </c>
      <c r="O313" s="6" t="str">
        <f t="shared" si="14"/>
        <v> </v>
      </c>
    </row>
    <row r="314" spans="1:15" ht="12.75">
      <c r="A314" t="s">
        <v>612</v>
      </c>
      <c r="B314" s="4" t="s">
        <v>25</v>
      </c>
      <c r="C314" s="6" t="str">
        <f t="shared" si="16"/>
        <v> </v>
      </c>
      <c r="E314" s="16">
        <v>0</v>
      </c>
      <c r="F314" s="4">
        <v>0</v>
      </c>
      <c r="G314" s="18">
        <v>0</v>
      </c>
      <c r="H314" s="19">
        <v>94700</v>
      </c>
      <c r="M314" s="7">
        <f t="shared" si="15"/>
        <v>0</v>
      </c>
      <c r="N314" s="6">
        <v>300</v>
      </c>
      <c r="O314" s="6" t="str">
        <f t="shared" si="14"/>
        <v> </v>
      </c>
    </row>
    <row r="315" spans="1:15" ht="12.75">
      <c r="A315" t="s">
        <v>613</v>
      </c>
      <c r="B315" s="4" t="s">
        <v>17</v>
      </c>
      <c r="C315" s="6" t="str">
        <f t="shared" si="16"/>
        <v> </v>
      </c>
      <c r="E315" s="16">
        <v>0</v>
      </c>
      <c r="F315" s="4">
        <v>0</v>
      </c>
      <c r="G315" s="18">
        <v>0</v>
      </c>
      <c r="H315" s="19">
        <v>94700</v>
      </c>
      <c r="M315" s="7">
        <f t="shared" si="15"/>
        <v>0</v>
      </c>
      <c r="N315" s="6">
        <v>301</v>
      </c>
      <c r="O315" s="6" t="str">
        <f t="shared" si="14"/>
        <v> </v>
      </c>
    </row>
    <row r="316" spans="1:15" ht="12.75">
      <c r="A316" t="s">
        <v>614</v>
      </c>
      <c r="B316" s="4" t="s">
        <v>23</v>
      </c>
      <c r="C316" s="6" t="str">
        <f t="shared" si="16"/>
        <v> </v>
      </c>
      <c r="E316" s="16">
        <v>0</v>
      </c>
      <c r="F316" s="4">
        <v>0</v>
      </c>
      <c r="G316" s="18">
        <v>0</v>
      </c>
      <c r="H316" s="19">
        <v>94700</v>
      </c>
      <c r="M316" s="7">
        <f t="shared" si="15"/>
        <v>0</v>
      </c>
      <c r="N316" s="6">
        <v>302</v>
      </c>
      <c r="O316" s="6" t="str">
        <f t="shared" si="14"/>
        <v> </v>
      </c>
    </row>
    <row r="317" spans="1:15" ht="12.75">
      <c r="A317" t="s">
        <v>615</v>
      </c>
      <c r="B317" s="4" t="s">
        <v>16</v>
      </c>
      <c r="C317" s="6" t="str">
        <f t="shared" si="16"/>
        <v> </v>
      </c>
      <c r="E317" s="16">
        <v>0</v>
      </c>
      <c r="F317" s="4">
        <v>0</v>
      </c>
      <c r="G317" s="18">
        <v>0</v>
      </c>
      <c r="H317" s="19">
        <v>94700</v>
      </c>
      <c r="M317" s="7">
        <f t="shared" si="15"/>
        <v>0</v>
      </c>
      <c r="N317" s="6">
        <v>303</v>
      </c>
      <c r="O317" s="6" t="str">
        <f t="shared" si="14"/>
        <v> </v>
      </c>
    </row>
    <row r="318" spans="1:15" ht="12.75">
      <c r="A318" t="s">
        <v>616</v>
      </c>
      <c r="B318" s="4" t="s">
        <v>22</v>
      </c>
      <c r="C318" s="6" t="str">
        <f t="shared" si="16"/>
        <v> </v>
      </c>
      <c r="E318" s="16">
        <v>0</v>
      </c>
      <c r="F318" s="4">
        <v>0</v>
      </c>
      <c r="G318" s="18">
        <v>0</v>
      </c>
      <c r="H318" s="19">
        <v>94700</v>
      </c>
      <c r="M318" s="7">
        <f t="shared" si="15"/>
        <v>0</v>
      </c>
      <c r="N318" s="6">
        <v>304</v>
      </c>
      <c r="O318" s="6" t="str">
        <f t="shared" si="14"/>
        <v> </v>
      </c>
    </row>
    <row r="319" spans="1:15" ht="12.75">
      <c r="A319" t="s">
        <v>617</v>
      </c>
      <c r="B319" s="4" t="s">
        <v>24</v>
      </c>
      <c r="C319" s="6" t="str">
        <f t="shared" si="16"/>
        <v> </v>
      </c>
      <c r="E319" s="16">
        <v>0</v>
      </c>
      <c r="F319" s="4">
        <v>0</v>
      </c>
      <c r="G319" s="18">
        <v>0</v>
      </c>
      <c r="H319" s="19">
        <v>94700</v>
      </c>
      <c r="M319" s="7">
        <f t="shared" si="15"/>
        <v>0</v>
      </c>
      <c r="N319" s="6">
        <v>305</v>
      </c>
      <c r="O319" s="6" t="str">
        <f t="shared" si="14"/>
        <v> </v>
      </c>
    </row>
    <row r="320" spans="1:15" ht="12.75">
      <c r="A320" t="s">
        <v>618</v>
      </c>
      <c r="B320" s="4" t="s">
        <v>28</v>
      </c>
      <c r="C320" s="6" t="str">
        <f t="shared" si="16"/>
        <v> </v>
      </c>
      <c r="E320" s="16">
        <v>0</v>
      </c>
      <c r="F320" s="4">
        <v>0</v>
      </c>
      <c r="G320" s="18">
        <v>0</v>
      </c>
      <c r="H320" s="19">
        <v>94700</v>
      </c>
      <c r="M320" s="7">
        <f t="shared" si="15"/>
        <v>0</v>
      </c>
      <c r="N320" s="6">
        <v>306</v>
      </c>
      <c r="O320" s="6" t="str">
        <f t="shared" si="14"/>
        <v> </v>
      </c>
    </row>
    <row r="321" spans="1:15" ht="12.75">
      <c r="A321" t="s">
        <v>619</v>
      </c>
      <c r="B321" s="4" t="s">
        <v>20</v>
      </c>
      <c r="C321" s="6" t="str">
        <f t="shared" si="16"/>
        <v> </v>
      </c>
      <c r="E321" s="16">
        <v>0</v>
      </c>
      <c r="F321" s="4">
        <v>0</v>
      </c>
      <c r="G321" s="18">
        <v>0</v>
      </c>
      <c r="H321" s="19">
        <v>94700</v>
      </c>
      <c r="M321" s="7">
        <f t="shared" si="15"/>
        <v>0</v>
      </c>
      <c r="N321" s="6">
        <v>307</v>
      </c>
      <c r="O321" s="6" t="str">
        <f t="shared" si="14"/>
        <v> </v>
      </c>
    </row>
    <row r="322" spans="1:15" ht="12.75">
      <c r="A322" t="s">
        <v>620</v>
      </c>
      <c r="B322" s="4" t="s">
        <v>26</v>
      </c>
      <c r="C322" s="6" t="str">
        <f t="shared" si="16"/>
        <v> </v>
      </c>
      <c r="E322" s="16">
        <v>0</v>
      </c>
      <c r="F322" s="4">
        <v>0</v>
      </c>
      <c r="G322" s="18">
        <v>0</v>
      </c>
      <c r="H322" s="19">
        <v>94700</v>
      </c>
      <c r="M322" s="7">
        <f t="shared" si="15"/>
        <v>0</v>
      </c>
      <c r="N322" s="6">
        <v>308</v>
      </c>
      <c r="O322" s="6" t="str">
        <f t="shared" si="14"/>
        <v> </v>
      </c>
    </row>
    <row r="323" spans="1:15" ht="12.75">
      <c r="A323" t="s">
        <v>621</v>
      </c>
      <c r="B323" s="4" t="s">
        <v>31</v>
      </c>
      <c r="C323" s="6" t="str">
        <f t="shared" si="16"/>
        <v> </v>
      </c>
      <c r="E323" s="16">
        <v>0</v>
      </c>
      <c r="F323" s="4">
        <v>0</v>
      </c>
      <c r="G323" s="18">
        <v>0</v>
      </c>
      <c r="H323" s="19">
        <v>94700</v>
      </c>
      <c r="M323" s="7">
        <f t="shared" si="15"/>
        <v>0</v>
      </c>
      <c r="N323" s="6">
        <v>309</v>
      </c>
      <c r="O323" s="6" t="str">
        <f t="shared" si="14"/>
        <v> </v>
      </c>
    </row>
    <row r="324" spans="1:15" ht="12.75">
      <c r="A324" t="s">
        <v>622</v>
      </c>
      <c r="B324" s="4" t="s">
        <v>30</v>
      </c>
      <c r="C324" s="6" t="str">
        <f t="shared" si="16"/>
        <v> </v>
      </c>
      <c r="E324" s="16">
        <v>0</v>
      </c>
      <c r="F324" s="4">
        <v>0</v>
      </c>
      <c r="G324" s="18">
        <v>0</v>
      </c>
      <c r="H324" s="19">
        <v>94700</v>
      </c>
      <c r="M324" s="7">
        <f t="shared" si="15"/>
        <v>0</v>
      </c>
      <c r="N324" s="6">
        <v>310</v>
      </c>
      <c r="O324" s="6" t="str">
        <f t="shared" si="14"/>
        <v> </v>
      </c>
    </row>
    <row r="325" spans="1:15" ht="12.75">
      <c r="A325" t="s">
        <v>623</v>
      </c>
      <c r="B325" s="4" t="s">
        <v>22</v>
      </c>
      <c r="C325" s="6" t="str">
        <f t="shared" si="16"/>
        <v> </v>
      </c>
      <c r="E325" s="16">
        <v>0</v>
      </c>
      <c r="F325" s="4">
        <v>0</v>
      </c>
      <c r="G325" s="18">
        <v>0</v>
      </c>
      <c r="H325" s="19">
        <v>94700</v>
      </c>
      <c r="M325" s="7">
        <f t="shared" si="15"/>
        <v>0</v>
      </c>
      <c r="N325" s="6">
        <v>311</v>
      </c>
      <c r="O325" s="6" t="str">
        <f t="shared" si="14"/>
        <v> </v>
      </c>
    </row>
    <row r="326" spans="1:15" ht="12.75">
      <c r="A326" t="s">
        <v>624</v>
      </c>
      <c r="B326" s="4" t="s">
        <v>15</v>
      </c>
      <c r="C326" s="6" t="str">
        <f t="shared" si="16"/>
        <v> </v>
      </c>
      <c r="E326" s="16">
        <v>0</v>
      </c>
      <c r="F326" s="4">
        <v>0</v>
      </c>
      <c r="G326" s="18">
        <v>0</v>
      </c>
      <c r="H326" s="19">
        <v>94700</v>
      </c>
      <c r="M326" s="7">
        <f t="shared" si="15"/>
        <v>0</v>
      </c>
      <c r="N326" s="6">
        <v>312</v>
      </c>
      <c r="O326" s="6" t="str">
        <f t="shared" si="14"/>
        <v> </v>
      </c>
    </row>
    <row r="327" spans="1:15" ht="12.75">
      <c r="A327" t="s">
        <v>625</v>
      </c>
      <c r="B327" s="4" t="s">
        <v>21</v>
      </c>
      <c r="C327" s="6" t="str">
        <f t="shared" si="16"/>
        <v> </v>
      </c>
      <c r="E327" s="16">
        <v>0</v>
      </c>
      <c r="F327" s="4">
        <v>0</v>
      </c>
      <c r="G327" s="18">
        <v>0</v>
      </c>
      <c r="H327" s="19">
        <v>94700</v>
      </c>
      <c r="M327" s="7">
        <f t="shared" si="15"/>
        <v>0</v>
      </c>
      <c r="N327" s="6">
        <v>313</v>
      </c>
      <c r="O327" s="6" t="str">
        <f t="shared" si="14"/>
        <v> </v>
      </c>
    </row>
    <row r="328" spans="1:15" ht="12.75">
      <c r="A328" t="s">
        <v>626</v>
      </c>
      <c r="B328" s="4" t="s">
        <v>26</v>
      </c>
      <c r="C328" s="6" t="str">
        <f t="shared" si="16"/>
        <v> </v>
      </c>
      <c r="E328" s="16">
        <v>0</v>
      </c>
      <c r="F328" s="4">
        <v>0</v>
      </c>
      <c r="G328" s="18">
        <v>0</v>
      </c>
      <c r="H328" s="19">
        <v>94700</v>
      </c>
      <c r="M328" s="7">
        <f t="shared" si="15"/>
        <v>0</v>
      </c>
      <c r="N328" s="6">
        <v>314</v>
      </c>
      <c r="O328" s="6" t="str">
        <f t="shared" si="14"/>
        <v> 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2"/>
  <sheetViews>
    <sheetView zoomScalePageLayoutView="0" workbookViewId="0" topLeftCell="A1">
      <pane ySplit="11" topLeftCell="A12" activePane="bottomLeft" state="frozen"/>
      <selection pane="topLeft" activeCell="K11" sqref="K11"/>
      <selection pane="bottomLeft" activeCell="Q7" sqref="Q7"/>
    </sheetView>
  </sheetViews>
  <sheetFormatPr defaultColWidth="9.140625" defaultRowHeight="12.75"/>
  <cols>
    <col min="1" max="1" width="25.140625" style="6" bestFit="1" customWidth="1"/>
    <col min="2" max="2" width="6.7109375" style="6" customWidth="1"/>
    <col min="3" max="3" width="8.7109375" style="6" hidden="1" customWidth="1"/>
    <col min="4" max="4" width="6.8515625" style="6" bestFit="1" customWidth="1"/>
    <col min="5" max="5" width="27.57421875" style="6" customWidth="1"/>
    <col min="6" max="6" width="12.140625" style="6" bestFit="1" customWidth="1"/>
    <col min="7" max="7" width="12.8515625" style="6" bestFit="1" customWidth="1"/>
    <col min="8" max="8" width="25.140625" style="6" customWidth="1"/>
    <col min="9" max="9" width="5.140625" style="6" bestFit="1" customWidth="1"/>
    <col min="10" max="10" width="9.140625" style="6" customWidth="1"/>
    <col min="11" max="11" width="26.57421875" style="6" customWidth="1"/>
    <col min="12" max="12" width="5.140625" style="6" bestFit="1" customWidth="1"/>
    <col min="13" max="13" width="8.57421875" style="6" customWidth="1"/>
    <col min="14" max="14" width="3.00390625" style="6" bestFit="1" customWidth="1"/>
    <col min="15" max="15" width="9.8515625" style="6" bestFit="1" customWidth="1"/>
    <col min="16" max="16" width="7.28125" style="6" bestFit="1" customWidth="1"/>
    <col min="17" max="17" width="11.140625" style="6" bestFit="1" customWidth="1"/>
    <col min="18" max="18" width="14.421875" style="6" bestFit="1" customWidth="1"/>
    <col min="19" max="16384" width="9.140625" style="6" customWidth="1"/>
  </cols>
  <sheetData>
    <row r="1" spans="1:18" ht="12.75">
      <c r="A1" s="10" t="s">
        <v>4</v>
      </c>
      <c r="E1" s="10" t="s">
        <v>5</v>
      </c>
      <c r="H1" s="10" t="s">
        <v>6</v>
      </c>
      <c r="K1" s="10" t="s">
        <v>7</v>
      </c>
      <c r="P1" s="6" t="s">
        <v>8</v>
      </c>
      <c r="Q1" s="6" t="s">
        <v>9</v>
      </c>
      <c r="R1" s="6" t="s">
        <v>10</v>
      </c>
    </row>
    <row r="2" spans="1:18" ht="12.75">
      <c r="A2" s="6" t="e">
        <f>Backs!A2</f>
        <v>#N/A</v>
      </c>
      <c r="B2"/>
      <c r="E2" s="6" t="e">
        <f>Centres!E2</f>
        <v>#N/A</v>
      </c>
      <c r="H2" s="6" t="e">
        <f>LOOKUP(1,$C$15:$C$382,$A$15:$A$382)</f>
        <v>#N/A</v>
      </c>
      <c r="J2" s="11"/>
      <c r="K2" s="11" t="e">
        <f>Forwards!K2</f>
        <v>#N/A</v>
      </c>
      <c r="M2" s="11"/>
      <c r="N2" s="11"/>
      <c r="O2" s="6" t="s">
        <v>4</v>
      </c>
      <c r="P2" s="6">
        <f>Backs!P2</f>
        <v>0</v>
      </c>
      <c r="Q2" s="7">
        <f>Backs!Q2</f>
        <v>0</v>
      </c>
      <c r="R2" s="7" t="e">
        <f>Backs!R2</f>
        <v>#DIV/0!</v>
      </c>
    </row>
    <row r="3" spans="1:18" ht="12.75">
      <c r="A3" s="6" t="e">
        <f>Backs!A3</f>
        <v>#N/A</v>
      </c>
      <c r="B3"/>
      <c r="E3" s="6" t="e">
        <f>Centres!E3</f>
        <v>#N/A</v>
      </c>
      <c r="H3" s="6" t="e">
        <f>LOOKUP(2,$C$15:$C$382,$A$15:$A$382)</f>
        <v>#N/A</v>
      </c>
      <c r="J3" s="11"/>
      <c r="K3" s="11" t="e">
        <f>Forwards!K3</f>
        <v>#N/A</v>
      </c>
      <c r="M3" s="11"/>
      <c r="N3" s="11"/>
      <c r="O3" s="6" t="s">
        <v>5</v>
      </c>
      <c r="P3" s="6">
        <f>Centres!P3</f>
        <v>0</v>
      </c>
      <c r="Q3" s="7">
        <f>Centres!Q3</f>
        <v>0</v>
      </c>
      <c r="R3" s="7" t="e">
        <f>Centres!R3</f>
        <v>#DIV/0!</v>
      </c>
    </row>
    <row r="4" spans="1:18" ht="12.75">
      <c r="A4" s="6" t="e">
        <f>Backs!A4</f>
        <v>#N/A</v>
      </c>
      <c r="B4"/>
      <c r="E4" s="6" t="e">
        <f>Centres!E4</f>
        <v>#N/A</v>
      </c>
      <c r="H4" s="6" t="e">
        <f>LOOKUP(3,$C$15:$C$382,$A$15:$A$382)</f>
        <v>#N/A</v>
      </c>
      <c r="J4" s="11"/>
      <c r="K4" s="11" t="e">
        <f>Forwards!K4</f>
        <v>#N/A</v>
      </c>
      <c r="M4" s="11"/>
      <c r="N4" s="11"/>
      <c r="O4" s="6" t="s">
        <v>6</v>
      </c>
      <c r="P4" s="6">
        <f>COUNT(D15:D382)</f>
        <v>0</v>
      </c>
      <c r="Q4" s="7">
        <f>SUM(M15:M382)</f>
        <v>0</v>
      </c>
      <c r="R4" s="7" t="e">
        <f>Q4/P4</f>
        <v>#DIV/0!</v>
      </c>
    </row>
    <row r="5" spans="1:18" ht="12.75">
      <c r="A5" s="6" t="e">
        <f>Backs!A5</f>
        <v>#N/A</v>
      </c>
      <c r="B5"/>
      <c r="E5" s="6" t="e">
        <f>Centres!E5</f>
        <v>#N/A</v>
      </c>
      <c r="H5" s="6" t="e">
        <f>LOOKUP(4,$C$15:$C$382,$A$15:$A$382)</f>
        <v>#N/A</v>
      </c>
      <c r="J5" s="11"/>
      <c r="K5" s="11" t="e">
        <f>Forwards!K5</f>
        <v>#N/A</v>
      </c>
      <c r="M5" s="11"/>
      <c r="N5" s="11"/>
      <c r="O5" s="6" t="s">
        <v>7</v>
      </c>
      <c r="P5" s="11">
        <f>Forwards!P5</f>
        <v>0</v>
      </c>
      <c r="Q5" s="7">
        <f>Forwards!Q5</f>
        <v>0</v>
      </c>
      <c r="R5" s="7" t="e">
        <f>Forwards!R5</f>
        <v>#DIV/0!</v>
      </c>
    </row>
    <row r="6" spans="1:18" ht="12.75">
      <c r="A6" s="6" t="e">
        <f>Backs!A6</f>
        <v>#N/A</v>
      </c>
      <c r="B6"/>
      <c r="E6" s="6" t="e">
        <f>Centres!E6</f>
        <v>#N/A</v>
      </c>
      <c r="H6" s="11"/>
      <c r="I6" s="11"/>
      <c r="J6" s="11"/>
      <c r="K6" s="11" t="e">
        <f>Forwards!K6</f>
        <v>#N/A</v>
      </c>
      <c r="M6" s="11"/>
      <c r="N6" s="11"/>
      <c r="O6" s="6" t="s">
        <v>11</v>
      </c>
      <c r="P6" s="6">
        <f>SUM(P2:P5)</f>
        <v>0</v>
      </c>
      <c r="Q6" s="7">
        <f>SUM(Q2:Q5)</f>
        <v>0</v>
      </c>
      <c r="R6" s="7" t="e">
        <f>Q6/P6</f>
        <v>#DIV/0!</v>
      </c>
    </row>
    <row r="7" spans="1:18" ht="12.75">
      <c r="A7" s="6" t="e">
        <f>Backs!A7</f>
        <v>#N/A</v>
      </c>
      <c r="B7"/>
      <c r="E7" s="6" t="e">
        <f>Centres!E7</f>
        <v>#N/A</v>
      </c>
      <c r="H7" s="11"/>
      <c r="I7" s="11"/>
      <c r="J7" s="11"/>
      <c r="K7" s="11" t="e">
        <f>Forwards!K7</f>
        <v>#N/A</v>
      </c>
      <c r="M7" s="11"/>
      <c r="N7" s="11"/>
      <c r="O7" s="11"/>
      <c r="Q7" s="10" t="s">
        <v>12</v>
      </c>
      <c r="R7" s="10" t="s">
        <v>13</v>
      </c>
    </row>
    <row r="8" spans="1:18" ht="12.75">
      <c r="A8" s="6" t="e">
        <f>Backs!A8</f>
        <v>#N/A</v>
      </c>
      <c r="B8"/>
      <c r="E8" s="6" t="e">
        <f>Centres!E8</f>
        <v>#N/A</v>
      </c>
      <c r="H8" s="11"/>
      <c r="I8" s="11"/>
      <c r="J8" s="11"/>
      <c r="K8" s="11" t="e">
        <f>Forwards!K8</f>
        <v>#N/A</v>
      </c>
      <c r="M8" s="11"/>
      <c r="N8" s="11"/>
      <c r="O8" s="11"/>
      <c r="Q8" s="7">
        <f>IF(10000000-Q6&lt;0,"Over Salary Cap",10000000-Q6)</f>
        <v>10000000</v>
      </c>
      <c r="R8" s="7">
        <f>IF(30-P6=0,"All Selected",Q8/(30-P6))</f>
        <v>333333.3333333333</v>
      </c>
    </row>
    <row r="9" spans="1:15" ht="12.75">
      <c r="A9" s="6" t="e">
        <f>Backs!A9</f>
        <v>#N/A</v>
      </c>
      <c r="B9"/>
      <c r="E9" s="6" t="e">
        <f>Centres!E9</f>
        <v>#N/A</v>
      </c>
      <c r="H9" s="11"/>
      <c r="I9" s="11"/>
      <c r="J9" s="11"/>
      <c r="K9" s="11" t="e">
        <f>Forwards!K9</f>
        <v>#N/A</v>
      </c>
      <c r="M9" s="11"/>
      <c r="N9" s="11"/>
      <c r="O9" s="11"/>
    </row>
    <row r="10" spans="1:15" ht="12.75">
      <c r="A10" s="6" t="e">
        <f>Backs!A10</f>
        <v>#N/A</v>
      </c>
      <c r="B10"/>
      <c r="H10" s="11"/>
      <c r="I10" s="11"/>
      <c r="J10" s="11"/>
      <c r="K10" s="11" t="e">
        <f>Forwards!K10</f>
        <v>#N/A</v>
      </c>
      <c r="M10" s="11"/>
      <c r="N10" s="11"/>
      <c r="O10" s="11"/>
    </row>
    <row r="11" spans="2:15" ht="12.75">
      <c r="B11"/>
      <c r="I11" s="11"/>
      <c r="J11" s="11"/>
      <c r="K11" s="11"/>
      <c r="M11" s="11"/>
      <c r="N11" s="11"/>
      <c r="O11" s="11"/>
    </row>
    <row r="13" ht="12.75">
      <c r="D13" s="15"/>
    </row>
    <row r="14" spans="1:12" ht="12.75">
      <c r="A14" s="10" t="s">
        <v>1</v>
      </c>
      <c r="B14" s="10" t="s">
        <v>0</v>
      </c>
      <c r="C14" s="10" t="s">
        <v>3</v>
      </c>
      <c r="D14" s="10" t="s">
        <v>14</v>
      </c>
      <c r="E14" s="3" t="s">
        <v>311</v>
      </c>
      <c r="F14" s="3" t="s">
        <v>310</v>
      </c>
      <c r="G14" s="3" t="s">
        <v>312</v>
      </c>
      <c r="H14" s="10" t="s">
        <v>2</v>
      </c>
      <c r="I14" s="10"/>
      <c r="J14" s="10"/>
      <c r="L14" s="10"/>
    </row>
    <row r="15" spans="1:15" ht="12.75">
      <c r="A15" t="s">
        <v>627</v>
      </c>
      <c r="B15" s="4" t="s">
        <v>30</v>
      </c>
      <c r="C15" s="6" t="str">
        <f aca="true" t="shared" si="0" ref="C15:C46">IF(M15=0," ",RANK(O15,$O$15:$O$382,1))</f>
        <v> </v>
      </c>
      <c r="E15" s="16">
        <v>2689.06</v>
      </c>
      <c r="F15" s="4">
        <v>22</v>
      </c>
      <c r="G15" s="17">
        <v>122.23</v>
      </c>
      <c r="H15" s="19">
        <v>662600</v>
      </c>
      <c r="M15" s="7">
        <f aca="true" t="shared" si="1" ref="M15:M44">H15*D15</f>
        <v>0</v>
      </c>
      <c r="N15" s="6">
        <v>1</v>
      </c>
      <c r="O15" s="6" t="str">
        <f>IF(D15=0," ",N15)</f>
        <v> </v>
      </c>
    </row>
    <row r="16" spans="1:15" ht="12.75">
      <c r="A16" t="s">
        <v>628</v>
      </c>
      <c r="B16" s="4" t="s">
        <v>23</v>
      </c>
      <c r="C16" s="6" t="str">
        <f t="shared" si="0"/>
        <v> </v>
      </c>
      <c r="E16" s="16">
        <v>2376.99</v>
      </c>
      <c r="F16" s="4">
        <v>21</v>
      </c>
      <c r="G16" s="17">
        <v>113.19</v>
      </c>
      <c r="H16" s="19">
        <v>613600</v>
      </c>
      <c r="M16" s="7">
        <f t="shared" si="1"/>
        <v>0</v>
      </c>
      <c r="N16" s="6">
        <v>2</v>
      </c>
      <c r="O16" s="6" t="str">
        <f aca="true" t="shared" si="2" ref="O16:O79">IF(D16=0," ",N16)</f>
        <v> </v>
      </c>
    </row>
    <row r="17" spans="1:15" ht="12.75">
      <c r="A17" t="s">
        <v>629</v>
      </c>
      <c r="B17" s="4" t="s">
        <v>25</v>
      </c>
      <c r="C17" s="6" t="str">
        <f t="shared" si="0"/>
        <v> </v>
      </c>
      <c r="E17" s="16">
        <v>1914.03</v>
      </c>
      <c r="F17" s="4">
        <v>17</v>
      </c>
      <c r="G17" s="17">
        <v>112.59</v>
      </c>
      <c r="H17" s="19">
        <v>610300</v>
      </c>
      <c r="M17" s="7">
        <f t="shared" si="1"/>
        <v>0</v>
      </c>
      <c r="N17" s="6">
        <v>3</v>
      </c>
      <c r="O17" s="6" t="str">
        <f t="shared" si="2"/>
        <v> </v>
      </c>
    </row>
    <row r="18" spans="1:15" ht="12.75">
      <c r="A18" t="s">
        <v>630</v>
      </c>
      <c r="B18" s="4" t="s">
        <v>22</v>
      </c>
      <c r="C18" s="6" t="str">
        <f t="shared" si="0"/>
        <v> </v>
      </c>
      <c r="E18" s="16">
        <v>1440.01</v>
      </c>
      <c r="F18" s="4">
        <v>13</v>
      </c>
      <c r="G18" s="17">
        <v>110.77</v>
      </c>
      <c r="H18" s="19">
        <v>600500</v>
      </c>
      <c r="K18" s="9"/>
      <c r="M18" s="7">
        <f t="shared" si="1"/>
        <v>0</v>
      </c>
      <c r="N18" s="6">
        <v>4</v>
      </c>
      <c r="O18" s="6" t="str">
        <f t="shared" si="2"/>
        <v> </v>
      </c>
    </row>
    <row r="19" spans="1:15" ht="12.75">
      <c r="A19" t="s">
        <v>631</v>
      </c>
      <c r="B19" s="4" t="s">
        <v>31</v>
      </c>
      <c r="C19" s="6" t="str">
        <f t="shared" si="0"/>
        <v> </v>
      </c>
      <c r="E19" s="16">
        <v>2249.06</v>
      </c>
      <c r="F19" s="4">
        <v>22</v>
      </c>
      <c r="G19" s="17">
        <v>102.23</v>
      </c>
      <c r="H19" s="19">
        <v>554200</v>
      </c>
      <c r="M19" s="7">
        <f t="shared" si="1"/>
        <v>0</v>
      </c>
      <c r="N19" s="6">
        <v>5</v>
      </c>
      <c r="O19" s="6" t="str">
        <f t="shared" si="2"/>
        <v> </v>
      </c>
    </row>
    <row r="20" spans="1:15" ht="12.75">
      <c r="A20" t="s">
        <v>632</v>
      </c>
      <c r="B20" s="4" t="s">
        <v>18</v>
      </c>
      <c r="C20" s="6" t="str">
        <f t="shared" si="0"/>
        <v> </v>
      </c>
      <c r="E20" s="16">
        <v>1115.95</v>
      </c>
      <c r="F20" s="4">
        <v>11</v>
      </c>
      <c r="G20" s="17">
        <v>101.45</v>
      </c>
      <c r="H20" s="19">
        <v>550000</v>
      </c>
      <c r="M20" s="7">
        <f t="shared" si="1"/>
        <v>0</v>
      </c>
      <c r="N20" s="6">
        <v>6</v>
      </c>
      <c r="O20" s="6" t="str">
        <f t="shared" si="2"/>
        <v> </v>
      </c>
    </row>
    <row r="21" spans="1:15" ht="12.75">
      <c r="A21" t="s">
        <v>633</v>
      </c>
      <c r="B21" s="4" t="s">
        <v>15</v>
      </c>
      <c r="C21" s="6" t="str">
        <f t="shared" si="0"/>
        <v> </v>
      </c>
      <c r="E21" s="16">
        <v>2126.04</v>
      </c>
      <c r="F21" s="4">
        <v>21</v>
      </c>
      <c r="G21" s="17">
        <v>101.24</v>
      </c>
      <c r="H21" s="19">
        <v>548800</v>
      </c>
      <c r="M21" s="7">
        <f t="shared" si="1"/>
        <v>0</v>
      </c>
      <c r="N21" s="6">
        <v>7</v>
      </c>
      <c r="O21" s="6" t="str">
        <f t="shared" si="2"/>
        <v> </v>
      </c>
    </row>
    <row r="22" spans="1:15" ht="12.75">
      <c r="A22" t="s">
        <v>634</v>
      </c>
      <c r="B22" s="4" t="s">
        <v>30</v>
      </c>
      <c r="C22" s="6" t="str">
        <f t="shared" si="0"/>
        <v> </v>
      </c>
      <c r="E22" s="16">
        <v>1877</v>
      </c>
      <c r="F22" s="4">
        <v>20</v>
      </c>
      <c r="G22" s="17">
        <v>93.85</v>
      </c>
      <c r="H22" s="19">
        <v>508800</v>
      </c>
      <c r="M22" s="7">
        <f t="shared" si="1"/>
        <v>0</v>
      </c>
      <c r="N22" s="6">
        <v>8</v>
      </c>
      <c r="O22" s="6" t="str">
        <f t="shared" si="2"/>
        <v> </v>
      </c>
    </row>
    <row r="23" spans="1:15" ht="12.75">
      <c r="A23" t="s">
        <v>635</v>
      </c>
      <c r="B23" s="4" t="s">
        <v>20</v>
      </c>
      <c r="C23" s="6" t="str">
        <f t="shared" si="0"/>
        <v> </v>
      </c>
      <c r="E23" s="16">
        <v>1762.06</v>
      </c>
      <c r="F23" s="4">
        <v>19</v>
      </c>
      <c r="G23" s="17">
        <v>92.74</v>
      </c>
      <c r="H23" s="19">
        <v>502700</v>
      </c>
      <c r="M23" s="7">
        <f t="shared" si="1"/>
        <v>0</v>
      </c>
      <c r="N23" s="6">
        <v>9</v>
      </c>
      <c r="O23" s="6" t="str">
        <f t="shared" si="2"/>
        <v> </v>
      </c>
    </row>
    <row r="24" spans="1:15" ht="12.75">
      <c r="A24" t="s">
        <v>636</v>
      </c>
      <c r="B24" s="4" t="s">
        <v>22</v>
      </c>
      <c r="C24" s="6" t="str">
        <f t="shared" si="0"/>
        <v> </v>
      </c>
      <c r="E24" s="16">
        <v>707</v>
      </c>
      <c r="F24" s="4">
        <v>7</v>
      </c>
      <c r="G24" s="17">
        <v>101</v>
      </c>
      <c r="H24" s="19">
        <v>492800</v>
      </c>
      <c r="M24" s="7">
        <f t="shared" si="1"/>
        <v>0</v>
      </c>
      <c r="N24" s="6">
        <v>10</v>
      </c>
      <c r="O24" s="6" t="str">
        <f t="shared" si="2"/>
        <v> </v>
      </c>
    </row>
    <row r="25" spans="1:15" ht="12.75">
      <c r="A25" t="s">
        <v>637</v>
      </c>
      <c r="B25" s="4" t="s">
        <v>24</v>
      </c>
      <c r="C25" s="6" t="str">
        <f t="shared" si="0"/>
        <v> </v>
      </c>
      <c r="E25" s="16">
        <v>1998.92</v>
      </c>
      <c r="F25" s="4">
        <v>22</v>
      </c>
      <c r="G25" s="17">
        <v>90.86</v>
      </c>
      <c r="H25" s="19">
        <v>492600</v>
      </c>
      <c r="M25" s="7">
        <f t="shared" si="1"/>
        <v>0</v>
      </c>
      <c r="N25" s="6">
        <v>11</v>
      </c>
      <c r="O25" s="6" t="str">
        <f t="shared" si="2"/>
        <v> </v>
      </c>
    </row>
    <row r="26" spans="1:15" ht="12.75">
      <c r="A26" t="s">
        <v>638</v>
      </c>
      <c r="B26" s="4" t="s">
        <v>28</v>
      </c>
      <c r="C26" s="6" t="str">
        <f t="shared" si="0"/>
        <v> </v>
      </c>
      <c r="E26" s="16">
        <v>1294.05</v>
      </c>
      <c r="F26" s="4">
        <v>15</v>
      </c>
      <c r="G26" s="17">
        <v>86.27</v>
      </c>
      <c r="H26" s="19">
        <v>467700</v>
      </c>
      <c r="M26" s="7">
        <f t="shared" si="1"/>
        <v>0</v>
      </c>
      <c r="N26" s="6">
        <v>12</v>
      </c>
      <c r="O26" s="6" t="str">
        <f t="shared" si="2"/>
        <v> </v>
      </c>
    </row>
    <row r="27" spans="1:15" ht="12.75">
      <c r="A27" t="s">
        <v>639</v>
      </c>
      <c r="B27" s="4" t="s">
        <v>17</v>
      </c>
      <c r="C27" s="6" t="str">
        <f t="shared" si="0"/>
        <v> </v>
      </c>
      <c r="E27" s="16">
        <v>1551.96</v>
      </c>
      <c r="F27" s="4">
        <v>18</v>
      </c>
      <c r="G27" s="17">
        <v>86.22</v>
      </c>
      <c r="H27" s="19">
        <v>467400</v>
      </c>
      <c r="M27" s="7">
        <f t="shared" si="1"/>
        <v>0</v>
      </c>
      <c r="N27" s="6">
        <v>13</v>
      </c>
      <c r="O27" s="6" t="str">
        <f t="shared" si="2"/>
        <v> </v>
      </c>
    </row>
    <row r="28" spans="1:15" ht="12.75">
      <c r="A28" t="s">
        <v>640</v>
      </c>
      <c r="B28" s="4" t="s">
        <v>28</v>
      </c>
      <c r="C28" s="6" t="str">
        <f t="shared" si="0"/>
        <v> </v>
      </c>
      <c r="E28" s="16">
        <v>1803.06</v>
      </c>
      <c r="F28" s="4">
        <v>21</v>
      </c>
      <c r="G28" s="17">
        <v>85.86</v>
      </c>
      <c r="H28" s="19">
        <v>465400</v>
      </c>
      <c r="M28" s="7">
        <f t="shared" si="1"/>
        <v>0</v>
      </c>
      <c r="N28" s="6">
        <v>14</v>
      </c>
      <c r="O28" s="6" t="str">
        <f t="shared" si="2"/>
        <v> </v>
      </c>
    </row>
    <row r="29" spans="1:15" ht="12.75">
      <c r="A29" t="s">
        <v>641</v>
      </c>
      <c r="B29" s="4" t="s">
        <v>309</v>
      </c>
      <c r="C29" s="6" t="str">
        <f t="shared" si="0"/>
        <v> </v>
      </c>
      <c r="E29" s="16">
        <v>1029.96</v>
      </c>
      <c r="F29" s="4">
        <v>12</v>
      </c>
      <c r="G29" s="17">
        <v>85.83</v>
      </c>
      <c r="H29" s="19">
        <v>465300</v>
      </c>
      <c r="L29" s="13"/>
      <c r="M29" s="7">
        <f t="shared" si="1"/>
        <v>0</v>
      </c>
      <c r="N29" s="6">
        <v>15</v>
      </c>
      <c r="O29" s="6" t="str">
        <f t="shared" si="2"/>
        <v> </v>
      </c>
    </row>
    <row r="30" spans="1:15" ht="12.75">
      <c r="A30" t="s">
        <v>642</v>
      </c>
      <c r="B30" s="4" t="s">
        <v>24</v>
      </c>
      <c r="C30" s="6" t="str">
        <f t="shared" si="0"/>
        <v> </v>
      </c>
      <c r="E30" s="16">
        <v>1522.98</v>
      </c>
      <c r="F30" s="4">
        <v>18</v>
      </c>
      <c r="G30" s="17">
        <v>84.61</v>
      </c>
      <c r="H30" s="19">
        <v>458700</v>
      </c>
      <c r="M30" s="7">
        <f t="shared" si="1"/>
        <v>0</v>
      </c>
      <c r="N30" s="6">
        <v>16</v>
      </c>
      <c r="O30" s="6" t="str">
        <f t="shared" si="2"/>
        <v> </v>
      </c>
    </row>
    <row r="31" spans="1:15" ht="12.75">
      <c r="A31" t="s">
        <v>643</v>
      </c>
      <c r="B31" s="4" t="s">
        <v>31</v>
      </c>
      <c r="C31" s="6" t="str">
        <f t="shared" si="0"/>
        <v> </v>
      </c>
      <c r="E31" s="16">
        <v>1422.0500000000002</v>
      </c>
      <c r="F31" s="4">
        <v>17</v>
      </c>
      <c r="G31" s="17">
        <v>83.65</v>
      </c>
      <c r="H31" s="19">
        <v>453500</v>
      </c>
      <c r="M31" s="7">
        <f t="shared" si="1"/>
        <v>0</v>
      </c>
      <c r="N31" s="6">
        <v>17</v>
      </c>
      <c r="O31" s="6" t="str">
        <f t="shared" si="2"/>
        <v> </v>
      </c>
    </row>
    <row r="32" spans="1:15" ht="12.75">
      <c r="A32" t="s">
        <v>644</v>
      </c>
      <c r="B32" s="4" t="s">
        <v>22</v>
      </c>
      <c r="C32" s="6" t="str">
        <f t="shared" si="0"/>
        <v> </v>
      </c>
      <c r="E32" s="16">
        <v>1080.95</v>
      </c>
      <c r="F32" s="4">
        <v>13</v>
      </c>
      <c r="G32" s="17">
        <v>83.15</v>
      </c>
      <c r="H32" s="19">
        <v>450800</v>
      </c>
      <c r="M32" s="7">
        <f t="shared" si="1"/>
        <v>0</v>
      </c>
      <c r="N32" s="6">
        <v>18</v>
      </c>
      <c r="O32" s="6" t="str">
        <f t="shared" si="2"/>
        <v> </v>
      </c>
    </row>
    <row r="33" spans="1:15" ht="12.75">
      <c r="A33" t="s">
        <v>645</v>
      </c>
      <c r="B33" s="4" t="s">
        <v>26</v>
      </c>
      <c r="C33" s="6" t="str">
        <f t="shared" si="0"/>
        <v> </v>
      </c>
      <c r="E33" s="16">
        <v>1080.04</v>
      </c>
      <c r="F33" s="4">
        <v>13</v>
      </c>
      <c r="G33" s="17">
        <v>83.08</v>
      </c>
      <c r="H33" s="19">
        <v>450400</v>
      </c>
      <c r="M33" s="7">
        <f t="shared" si="1"/>
        <v>0</v>
      </c>
      <c r="N33" s="6">
        <v>19</v>
      </c>
      <c r="O33" s="6" t="str">
        <f t="shared" si="2"/>
        <v> </v>
      </c>
    </row>
    <row r="34" spans="1:15" ht="12.75">
      <c r="A34" t="s">
        <v>646</v>
      </c>
      <c r="B34" s="4" t="s">
        <v>16</v>
      </c>
      <c r="C34" s="6" t="str">
        <f t="shared" si="0"/>
        <v> </v>
      </c>
      <c r="E34" s="16">
        <v>746.01</v>
      </c>
      <c r="F34" s="4">
        <v>9</v>
      </c>
      <c r="G34" s="17">
        <v>82.89</v>
      </c>
      <c r="H34" s="19">
        <v>449300</v>
      </c>
      <c r="M34" s="7">
        <f t="shared" si="1"/>
        <v>0</v>
      </c>
      <c r="N34" s="6">
        <v>20</v>
      </c>
      <c r="O34" s="6" t="str">
        <f t="shared" si="2"/>
        <v> </v>
      </c>
    </row>
    <row r="35" spans="1:15" ht="12.75">
      <c r="A35" t="s">
        <v>647</v>
      </c>
      <c r="B35" s="4" t="s">
        <v>25</v>
      </c>
      <c r="C35" s="6" t="str">
        <f t="shared" si="0"/>
        <v> </v>
      </c>
      <c r="E35" s="16">
        <v>608.02</v>
      </c>
      <c r="F35" s="4">
        <v>7</v>
      </c>
      <c r="G35" s="17">
        <v>86.86</v>
      </c>
      <c r="H35" s="19">
        <v>423800</v>
      </c>
      <c r="M35" s="7">
        <f t="shared" si="1"/>
        <v>0</v>
      </c>
      <c r="N35" s="6">
        <v>21</v>
      </c>
      <c r="O35" s="6" t="str">
        <f t="shared" si="2"/>
        <v> </v>
      </c>
    </row>
    <row r="36" spans="1:15" ht="12.75">
      <c r="A36" t="s">
        <v>648</v>
      </c>
      <c r="B36" s="4" t="s">
        <v>29</v>
      </c>
      <c r="C36" s="6" t="str">
        <f t="shared" si="0"/>
        <v> </v>
      </c>
      <c r="E36" s="16">
        <v>1563</v>
      </c>
      <c r="F36" s="4">
        <v>20</v>
      </c>
      <c r="G36" s="17">
        <v>78.15</v>
      </c>
      <c r="H36" s="19">
        <v>423700</v>
      </c>
      <c r="M36" s="7">
        <f t="shared" si="1"/>
        <v>0</v>
      </c>
      <c r="N36" s="6">
        <v>22</v>
      </c>
      <c r="O36" s="6" t="str">
        <f t="shared" si="2"/>
        <v> </v>
      </c>
    </row>
    <row r="37" spans="1:15" ht="12.75">
      <c r="A37" t="s">
        <v>649</v>
      </c>
      <c r="B37" s="4" t="s">
        <v>17</v>
      </c>
      <c r="C37" s="6" t="str">
        <f t="shared" si="0"/>
        <v> </v>
      </c>
      <c r="E37" s="16">
        <v>926.04</v>
      </c>
      <c r="F37" s="4">
        <v>12</v>
      </c>
      <c r="G37" s="17">
        <v>77.17</v>
      </c>
      <c r="H37" s="19">
        <v>418300</v>
      </c>
      <c r="M37" s="7">
        <f t="shared" si="1"/>
        <v>0</v>
      </c>
      <c r="N37" s="6">
        <v>23</v>
      </c>
      <c r="O37" s="6" t="str">
        <f t="shared" si="2"/>
        <v> </v>
      </c>
    </row>
    <row r="38" spans="1:15" ht="12.75">
      <c r="A38" t="s">
        <v>650</v>
      </c>
      <c r="B38" s="4" t="s">
        <v>19</v>
      </c>
      <c r="C38" s="6" t="str">
        <f t="shared" si="0"/>
        <v> </v>
      </c>
      <c r="E38" s="16">
        <v>1063.02</v>
      </c>
      <c r="F38" s="4">
        <v>14</v>
      </c>
      <c r="G38" s="17">
        <v>75.93</v>
      </c>
      <c r="H38" s="19">
        <v>411600</v>
      </c>
      <c r="M38" s="7">
        <f t="shared" si="1"/>
        <v>0</v>
      </c>
      <c r="N38" s="6">
        <v>24</v>
      </c>
      <c r="O38" s="6" t="str">
        <f t="shared" si="2"/>
        <v> </v>
      </c>
    </row>
    <row r="39" spans="1:15" ht="12.75">
      <c r="A39" t="s">
        <v>651</v>
      </c>
      <c r="B39" s="4" t="s">
        <v>26</v>
      </c>
      <c r="C39" s="6" t="str">
        <f t="shared" si="0"/>
        <v> </v>
      </c>
      <c r="E39" s="16">
        <v>905.04</v>
      </c>
      <c r="F39" s="4">
        <v>12</v>
      </c>
      <c r="G39" s="17">
        <v>75.42</v>
      </c>
      <c r="H39" s="19">
        <v>408800</v>
      </c>
      <c r="M39" s="7">
        <f t="shared" si="1"/>
        <v>0</v>
      </c>
      <c r="N39" s="6">
        <v>25</v>
      </c>
      <c r="O39" s="6" t="str">
        <f t="shared" si="2"/>
        <v> </v>
      </c>
    </row>
    <row r="40" spans="1:15" ht="12.75">
      <c r="A40" t="s">
        <v>652</v>
      </c>
      <c r="B40" s="4" t="s">
        <v>27</v>
      </c>
      <c r="C40" s="6" t="str">
        <f t="shared" si="0"/>
        <v> </v>
      </c>
      <c r="E40" s="16">
        <v>754</v>
      </c>
      <c r="F40" s="4">
        <v>10</v>
      </c>
      <c r="G40" s="17">
        <v>75.4</v>
      </c>
      <c r="H40" s="19">
        <v>408700</v>
      </c>
      <c r="M40" s="7">
        <f t="shared" si="1"/>
        <v>0</v>
      </c>
      <c r="N40" s="6">
        <v>26</v>
      </c>
      <c r="O40" s="6" t="str">
        <f t="shared" si="2"/>
        <v> </v>
      </c>
    </row>
    <row r="41" spans="1:15" ht="12.75">
      <c r="A41" t="s">
        <v>653</v>
      </c>
      <c r="B41" s="4" t="s">
        <v>18</v>
      </c>
      <c r="C41" s="6" t="str">
        <f t="shared" si="0"/>
        <v> </v>
      </c>
      <c r="E41" s="16">
        <v>1275</v>
      </c>
      <c r="F41" s="4">
        <v>17</v>
      </c>
      <c r="G41" s="17">
        <v>75</v>
      </c>
      <c r="H41" s="19">
        <v>406600</v>
      </c>
      <c r="M41" s="7">
        <f t="shared" si="1"/>
        <v>0</v>
      </c>
      <c r="N41" s="6">
        <v>27</v>
      </c>
      <c r="O41" s="6" t="str">
        <f t="shared" si="2"/>
        <v> </v>
      </c>
    </row>
    <row r="42" spans="1:15" ht="12.75">
      <c r="A42" t="s">
        <v>654</v>
      </c>
      <c r="B42" s="4" t="s">
        <v>29</v>
      </c>
      <c r="C42" s="6" t="str">
        <f t="shared" si="0"/>
        <v> </v>
      </c>
      <c r="E42" s="16">
        <v>1186.08</v>
      </c>
      <c r="F42" s="4">
        <v>16</v>
      </c>
      <c r="G42" s="17">
        <v>74.13</v>
      </c>
      <c r="H42" s="19">
        <v>401800</v>
      </c>
      <c r="M42" s="7">
        <f t="shared" si="1"/>
        <v>0</v>
      </c>
      <c r="N42" s="6">
        <v>28</v>
      </c>
      <c r="O42" s="6" t="str">
        <f t="shared" si="2"/>
        <v> </v>
      </c>
    </row>
    <row r="43" spans="1:15" ht="12.75">
      <c r="A43" t="s">
        <v>655</v>
      </c>
      <c r="B43" s="4" t="s">
        <v>18</v>
      </c>
      <c r="C43" s="6" t="str">
        <f t="shared" si="0"/>
        <v> </v>
      </c>
      <c r="E43" s="16">
        <v>944.97</v>
      </c>
      <c r="F43" s="4">
        <v>13</v>
      </c>
      <c r="G43" s="17">
        <v>72.69</v>
      </c>
      <c r="H43" s="19">
        <v>394100</v>
      </c>
      <c r="M43" s="7">
        <f t="shared" si="1"/>
        <v>0</v>
      </c>
      <c r="N43" s="6">
        <v>29</v>
      </c>
      <c r="O43" s="6" t="str">
        <f t="shared" si="2"/>
        <v> </v>
      </c>
    </row>
    <row r="44" spans="1:15" ht="12.75">
      <c r="A44" t="s">
        <v>656</v>
      </c>
      <c r="B44" s="4" t="s">
        <v>24</v>
      </c>
      <c r="C44" s="6" t="str">
        <f t="shared" si="0"/>
        <v> </v>
      </c>
      <c r="E44" s="16">
        <v>928.9799999999999</v>
      </c>
      <c r="F44" s="4">
        <v>13</v>
      </c>
      <c r="G44" s="17">
        <v>71.46</v>
      </c>
      <c r="H44" s="19">
        <v>387400</v>
      </c>
      <c r="M44" s="7">
        <f t="shared" si="1"/>
        <v>0</v>
      </c>
      <c r="N44" s="6">
        <v>30</v>
      </c>
      <c r="O44" s="6" t="str">
        <f t="shared" si="2"/>
        <v> </v>
      </c>
    </row>
    <row r="45" spans="1:15" ht="12.75">
      <c r="A45" t="s">
        <v>657</v>
      </c>
      <c r="B45" s="4" t="s">
        <v>21</v>
      </c>
      <c r="C45" s="6" t="str">
        <f t="shared" si="0"/>
        <v> </v>
      </c>
      <c r="E45" s="16">
        <v>459</v>
      </c>
      <c r="F45" s="4">
        <v>6</v>
      </c>
      <c r="G45" s="17">
        <v>76.5</v>
      </c>
      <c r="H45" s="19">
        <v>373200</v>
      </c>
      <c r="M45" s="7">
        <f aca="true" t="shared" si="3" ref="M45:M73">H45*D45</f>
        <v>0</v>
      </c>
      <c r="N45" s="6">
        <v>31</v>
      </c>
      <c r="O45" s="6" t="str">
        <f t="shared" si="2"/>
        <v> </v>
      </c>
    </row>
    <row r="46" spans="1:15" ht="12.75">
      <c r="A46" t="s">
        <v>658</v>
      </c>
      <c r="B46" s="4" t="s">
        <v>23</v>
      </c>
      <c r="C46" s="6" t="str">
        <f t="shared" si="0"/>
        <v> </v>
      </c>
      <c r="E46" s="16">
        <v>96</v>
      </c>
      <c r="F46" s="4">
        <v>1</v>
      </c>
      <c r="G46" s="17">
        <v>96</v>
      </c>
      <c r="H46" s="19">
        <v>364300</v>
      </c>
      <c r="M46" s="7">
        <f t="shared" si="3"/>
        <v>0</v>
      </c>
      <c r="N46" s="6">
        <v>32</v>
      </c>
      <c r="O46" s="6" t="str">
        <f t="shared" si="2"/>
        <v> </v>
      </c>
    </row>
    <row r="47" spans="1:15" ht="12.75">
      <c r="A47" t="s">
        <v>659</v>
      </c>
      <c r="B47" s="4" t="s">
        <v>17</v>
      </c>
      <c r="C47" s="6" t="str">
        <f aca="true" t="shared" si="4" ref="C47:C78">IF(M47=0," ",RANK(O47,$O$15:$O$382,1))</f>
        <v> </v>
      </c>
      <c r="E47" s="16">
        <v>581.04</v>
      </c>
      <c r="F47" s="4">
        <v>9</v>
      </c>
      <c r="G47" s="17">
        <v>64.56</v>
      </c>
      <c r="H47" s="19">
        <v>350000</v>
      </c>
      <c r="M47" s="7">
        <f t="shared" si="3"/>
        <v>0</v>
      </c>
      <c r="N47" s="6">
        <v>33</v>
      </c>
      <c r="O47" s="6" t="str">
        <f t="shared" si="2"/>
        <v> </v>
      </c>
    </row>
    <row r="48" spans="1:15" ht="12.75">
      <c r="A48" t="s">
        <v>660</v>
      </c>
      <c r="B48" s="4" t="s">
        <v>19</v>
      </c>
      <c r="C48" s="6" t="str">
        <f t="shared" si="4"/>
        <v> </v>
      </c>
      <c r="E48" s="16">
        <v>415.98</v>
      </c>
      <c r="F48" s="4">
        <v>6</v>
      </c>
      <c r="G48" s="17">
        <v>69.33</v>
      </c>
      <c r="H48" s="19">
        <v>338300</v>
      </c>
      <c r="M48" s="7">
        <f t="shared" si="3"/>
        <v>0</v>
      </c>
      <c r="N48" s="6">
        <v>34</v>
      </c>
      <c r="O48" s="6" t="str">
        <f t="shared" si="2"/>
        <v> </v>
      </c>
    </row>
    <row r="49" spans="1:15" ht="12.75">
      <c r="A49" t="s">
        <v>661</v>
      </c>
      <c r="B49" s="4" t="s">
        <v>16</v>
      </c>
      <c r="C49" s="6" t="str">
        <f t="shared" si="4"/>
        <v> </v>
      </c>
      <c r="E49" s="16">
        <v>540.99</v>
      </c>
      <c r="F49" s="4">
        <v>9</v>
      </c>
      <c r="G49" s="17">
        <v>60.11</v>
      </c>
      <c r="H49" s="19">
        <v>325900</v>
      </c>
      <c r="M49" s="7">
        <f t="shared" si="3"/>
        <v>0</v>
      </c>
      <c r="N49" s="6">
        <v>35</v>
      </c>
      <c r="O49" s="6" t="str">
        <f t="shared" si="2"/>
        <v> </v>
      </c>
    </row>
    <row r="50" spans="1:15" ht="12.75">
      <c r="A50" t="s">
        <v>662</v>
      </c>
      <c r="B50" s="4" t="s">
        <v>21</v>
      </c>
      <c r="C50" s="6" t="str">
        <f t="shared" si="4"/>
        <v> </v>
      </c>
      <c r="E50" s="16">
        <v>83</v>
      </c>
      <c r="F50" s="4">
        <v>1</v>
      </c>
      <c r="G50" s="17">
        <v>83</v>
      </c>
      <c r="H50" s="19">
        <v>315000</v>
      </c>
      <c r="M50" s="7">
        <f t="shared" si="3"/>
        <v>0</v>
      </c>
      <c r="N50" s="6">
        <v>36</v>
      </c>
      <c r="O50" s="6" t="str">
        <f t="shared" si="2"/>
        <v> </v>
      </c>
    </row>
    <row r="51" spans="1:15" ht="12.75">
      <c r="A51" t="s">
        <v>663</v>
      </c>
      <c r="B51" s="4" t="s">
        <v>19</v>
      </c>
      <c r="C51" s="6" t="str">
        <f t="shared" si="4"/>
        <v> </v>
      </c>
      <c r="E51" s="16">
        <v>433.02</v>
      </c>
      <c r="F51" s="4">
        <v>7</v>
      </c>
      <c r="G51" s="17">
        <v>61.86</v>
      </c>
      <c r="H51" s="19">
        <v>301800</v>
      </c>
      <c r="M51" s="7">
        <f t="shared" si="3"/>
        <v>0</v>
      </c>
      <c r="N51" s="6">
        <v>37</v>
      </c>
      <c r="O51" s="6" t="str">
        <f t="shared" si="2"/>
        <v> </v>
      </c>
    </row>
    <row r="52" spans="1:15" ht="12.75">
      <c r="A52" t="s">
        <v>664</v>
      </c>
      <c r="B52" s="4" t="s">
        <v>28</v>
      </c>
      <c r="C52" s="6" t="str">
        <f t="shared" si="4"/>
        <v> </v>
      </c>
      <c r="E52" s="16">
        <v>219</v>
      </c>
      <c r="F52" s="4">
        <v>4</v>
      </c>
      <c r="G52" s="17">
        <v>54.75</v>
      </c>
      <c r="H52" s="19">
        <v>296800</v>
      </c>
      <c r="M52" s="7">
        <f t="shared" si="3"/>
        <v>0</v>
      </c>
      <c r="N52" s="6">
        <v>38</v>
      </c>
      <c r="O52" s="6" t="str">
        <f t="shared" si="2"/>
        <v> </v>
      </c>
    </row>
    <row r="53" spans="1:15" ht="12.75">
      <c r="A53" t="s">
        <v>665</v>
      </c>
      <c r="B53" s="4" t="s">
        <v>21</v>
      </c>
      <c r="C53" s="6" t="str">
        <f t="shared" si="4"/>
        <v> </v>
      </c>
      <c r="E53" s="16">
        <v>486.99</v>
      </c>
      <c r="F53" s="4">
        <v>9</v>
      </c>
      <c r="G53" s="17">
        <v>54.11</v>
      </c>
      <c r="H53" s="19">
        <v>293300</v>
      </c>
      <c r="M53" s="7">
        <f t="shared" si="3"/>
        <v>0</v>
      </c>
      <c r="N53" s="6">
        <v>39</v>
      </c>
      <c r="O53" s="6" t="str">
        <f t="shared" si="2"/>
        <v> </v>
      </c>
    </row>
    <row r="54" spans="1:15" ht="12.75">
      <c r="A54" t="s">
        <v>666</v>
      </c>
      <c r="B54" s="4" t="s">
        <v>30</v>
      </c>
      <c r="C54" s="6" t="str">
        <f t="shared" si="4"/>
        <v> </v>
      </c>
      <c r="E54" s="16">
        <v>70</v>
      </c>
      <c r="F54" s="4">
        <v>1</v>
      </c>
      <c r="G54" s="17">
        <v>70</v>
      </c>
      <c r="H54" s="19">
        <v>265600</v>
      </c>
      <c r="M54" s="7">
        <f t="shared" si="3"/>
        <v>0</v>
      </c>
      <c r="N54" s="6">
        <v>40</v>
      </c>
      <c r="O54" s="6" t="str">
        <f t="shared" si="2"/>
        <v> </v>
      </c>
    </row>
    <row r="55" spans="1:15" ht="12.75">
      <c r="A55" t="s">
        <v>667</v>
      </c>
      <c r="B55" s="4" t="s">
        <v>27</v>
      </c>
      <c r="C55" s="6" t="str">
        <f t="shared" si="4"/>
        <v> </v>
      </c>
      <c r="E55" s="16">
        <v>401.03</v>
      </c>
      <c r="F55" s="4">
        <v>7</v>
      </c>
      <c r="G55" s="17">
        <v>57.29</v>
      </c>
      <c r="H55" s="19">
        <v>248400</v>
      </c>
      <c r="M55" s="7">
        <f t="shared" si="3"/>
        <v>0</v>
      </c>
      <c r="N55" s="6">
        <v>41</v>
      </c>
      <c r="O55" s="6" t="str">
        <f t="shared" si="2"/>
        <v> </v>
      </c>
    </row>
    <row r="56" spans="1:15" ht="12.75">
      <c r="A56" t="s">
        <v>668</v>
      </c>
      <c r="B56" s="4" t="s">
        <v>18</v>
      </c>
      <c r="C56" s="6" t="str">
        <f t="shared" si="4"/>
        <v> </v>
      </c>
      <c r="E56" s="16">
        <v>183</v>
      </c>
      <c r="F56" s="4">
        <v>3</v>
      </c>
      <c r="G56" s="17">
        <v>61</v>
      </c>
      <c r="H56" s="19">
        <v>231500</v>
      </c>
      <c r="M56" s="7">
        <f t="shared" si="3"/>
        <v>0</v>
      </c>
      <c r="N56" s="6">
        <v>42</v>
      </c>
      <c r="O56" s="6" t="str">
        <f t="shared" si="2"/>
        <v> </v>
      </c>
    </row>
    <row r="57" spans="1:15" ht="12.75">
      <c r="A57" t="s">
        <v>669</v>
      </c>
      <c r="B57" s="4" t="s">
        <v>28</v>
      </c>
      <c r="C57" s="6" t="str">
        <f t="shared" si="4"/>
        <v> </v>
      </c>
      <c r="E57" s="16">
        <v>212</v>
      </c>
      <c r="F57" s="4">
        <v>5</v>
      </c>
      <c r="G57" s="17">
        <v>42.4</v>
      </c>
      <c r="H57" s="19">
        <v>229900</v>
      </c>
      <c r="L57" s="13"/>
      <c r="M57" s="7">
        <f t="shared" si="3"/>
        <v>0</v>
      </c>
      <c r="N57" s="6">
        <v>43</v>
      </c>
      <c r="O57" s="6" t="str">
        <f t="shared" si="2"/>
        <v> </v>
      </c>
    </row>
    <row r="58" spans="1:15" ht="12.75">
      <c r="A58" t="s">
        <v>670</v>
      </c>
      <c r="B58" s="4" t="s">
        <v>29</v>
      </c>
      <c r="C58" s="6" t="str">
        <f t="shared" si="4"/>
        <v> </v>
      </c>
      <c r="E58" s="16">
        <v>104</v>
      </c>
      <c r="F58" s="4">
        <v>2</v>
      </c>
      <c r="G58" s="17">
        <v>52</v>
      </c>
      <c r="H58" s="19">
        <v>225500</v>
      </c>
      <c r="M58" s="7">
        <f t="shared" si="3"/>
        <v>0</v>
      </c>
      <c r="N58" s="6">
        <v>44</v>
      </c>
      <c r="O58" s="6" t="str">
        <f t="shared" si="2"/>
        <v> </v>
      </c>
    </row>
    <row r="59" spans="1:15" ht="12.75">
      <c r="A59" t="s">
        <v>671</v>
      </c>
      <c r="B59" s="4" t="s">
        <v>25</v>
      </c>
      <c r="C59" s="6" t="str">
        <f t="shared" si="4"/>
        <v> </v>
      </c>
      <c r="E59" s="16">
        <v>97</v>
      </c>
      <c r="F59" s="4">
        <v>2</v>
      </c>
      <c r="G59" s="17">
        <v>48.5</v>
      </c>
      <c r="H59" s="19">
        <v>210300</v>
      </c>
      <c r="M59" s="7">
        <f t="shared" si="3"/>
        <v>0</v>
      </c>
      <c r="N59" s="6">
        <v>45</v>
      </c>
      <c r="O59" s="6" t="str">
        <f t="shared" si="2"/>
        <v> </v>
      </c>
    </row>
    <row r="60" spans="1:15" ht="12.75">
      <c r="A60" t="s">
        <v>672</v>
      </c>
      <c r="B60" s="4" t="s">
        <v>29</v>
      </c>
      <c r="C60" s="6" t="str">
        <f t="shared" si="4"/>
        <v> </v>
      </c>
      <c r="E60" s="16">
        <v>248.01</v>
      </c>
      <c r="F60" s="4">
        <v>7</v>
      </c>
      <c r="G60" s="17">
        <v>35.43</v>
      </c>
      <c r="H60" s="19">
        <v>192100</v>
      </c>
      <c r="M60" s="7">
        <f t="shared" si="3"/>
        <v>0</v>
      </c>
      <c r="N60" s="6">
        <v>46</v>
      </c>
      <c r="O60" s="6" t="str">
        <f t="shared" si="2"/>
        <v> </v>
      </c>
    </row>
    <row r="61" spans="1:15" ht="12.75">
      <c r="A61" t="s">
        <v>673</v>
      </c>
      <c r="B61" s="4" t="s">
        <v>29</v>
      </c>
      <c r="C61" s="6" t="str">
        <f t="shared" si="4"/>
        <v> </v>
      </c>
      <c r="E61" s="16">
        <v>44</v>
      </c>
      <c r="F61" s="4">
        <v>1</v>
      </c>
      <c r="G61" s="17">
        <v>44</v>
      </c>
      <c r="H61" s="19">
        <v>190800</v>
      </c>
      <c r="M61" s="7">
        <f t="shared" si="3"/>
        <v>0</v>
      </c>
      <c r="N61" s="6">
        <v>47</v>
      </c>
      <c r="O61" s="6" t="str">
        <f t="shared" si="2"/>
        <v> </v>
      </c>
    </row>
    <row r="62" spans="1:15" ht="12.75">
      <c r="A62" t="s">
        <v>674</v>
      </c>
      <c r="B62" s="4" t="s">
        <v>16</v>
      </c>
      <c r="C62" s="6" t="str">
        <f t="shared" si="4"/>
        <v> </v>
      </c>
      <c r="E62" s="16">
        <v>83</v>
      </c>
      <c r="F62" s="4">
        <v>2</v>
      </c>
      <c r="G62" s="17">
        <v>41.5</v>
      </c>
      <c r="H62" s="19">
        <v>180000</v>
      </c>
      <c r="M62" s="7">
        <f t="shared" si="3"/>
        <v>0</v>
      </c>
      <c r="N62" s="6">
        <v>48</v>
      </c>
      <c r="O62" s="6" t="str">
        <f t="shared" si="2"/>
        <v> </v>
      </c>
    </row>
    <row r="63" spans="1:15" ht="12.75">
      <c r="A63" t="s">
        <v>675</v>
      </c>
      <c r="B63" s="4" t="s">
        <v>28</v>
      </c>
      <c r="C63" s="6" t="str">
        <f t="shared" si="4"/>
        <v> </v>
      </c>
      <c r="E63" s="16">
        <v>41</v>
      </c>
      <c r="F63" s="4">
        <v>1</v>
      </c>
      <c r="G63" s="17">
        <v>41</v>
      </c>
      <c r="H63" s="19">
        <v>177800</v>
      </c>
      <c r="M63" s="7">
        <f t="shared" si="3"/>
        <v>0</v>
      </c>
      <c r="N63" s="6">
        <v>49</v>
      </c>
      <c r="O63" s="6" t="str">
        <f t="shared" si="2"/>
        <v> </v>
      </c>
    </row>
    <row r="64" spans="1:15" ht="12.75">
      <c r="A64" t="s">
        <v>676</v>
      </c>
      <c r="B64" s="4" t="s">
        <v>31</v>
      </c>
      <c r="C64" s="6" t="str">
        <f t="shared" si="4"/>
        <v> </v>
      </c>
      <c r="E64" s="16">
        <v>0</v>
      </c>
      <c r="F64" s="4">
        <v>0</v>
      </c>
      <c r="G64" s="18">
        <v>0</v>
      </c>
      <c r="H64" s="19">
        <v>161600</v>
      </c>
      <c r="M64" s="7">
        <f t="shared" si="3"/>
        <v>0</v>
      </c>
      <c r="N64" s="6">
        <v>50</v>
      </c>
      <c r="O64" s="6" t="str">
        <f t="shared" si="2"/>
        <v> </v>
      </c>
    </row>
    <row r="65" spans="1:15" ht="12.75">
      <c r="A65" t="s">
        <v>677</v>
      </c>
      <c r="B65" s="4" t="s">
        <v>309</v>
      </c>
      <c r="C65" s="6" t="str">
        <f t="shared" si="4"/>
        <v> </v>
      </c>
      <c r="E65" s="16">
        <v>0</v>
      </c>
      <c r="F65" s="4">
        <v>0</v>
      </c>
      <c r="G65" s="18">
        <v>0</v>
      </c>
      <c r="H65" s="19">
        <v>126700</v>
      </c>
      <c r="M65" s="7">
        <f t="shared" si="3"/>
        <v>0</v>
      </c>
      <c r="N65" s="6">
        <v>51</v>
      </c>
      <c r="O65" s="6" t="str">
        <f t="shared" si="2"/>
        <v> </v>
      </c>
    </row>
    <row r="66" spans="1:15" ht="12.75">
      <c r="A66" t="s">
        <v>678</v>
      </c>
      <c r="B66" s="4" t="s">
        <v>309</v>
      </c>
      <c r="C66" s="6" t="str">
        <f t="shared" si="4"/>
        <v> </v>
      </c>
      <c r="E66" s="16">
        <v>0</v>
      </c>
      <c r="F66" s="4">
        <v>0</v>
      </c>
      <c r="G66" s="18">
        <v>0</v>
      </c>
      <c r="H66" s="19">
        <v>124700</v>
      </c>
      <c r="L66" s="13"/>
      <c r="M66" s="7">
        <f t="shared" si="3"/>
        <v>0</v>
      </c>
      <c r="N66" s="6">
        <v>52</v>
      </c>
      <c r="O66" s="6" t="str">
        <f t="shared" si="2"/>
        <v> </v>
      </c>
    </row>
    <row r="67" spans="1:15" ht="12.75">
      <c r="A67" t="s">
        <v>679</v>
      </c>
      <c r="B67" s="4" t="s">
        <v>21</v>
      </c>
      <c r="C67" s="6" t="str">
        <f t="shared" si="4"/>
        <v> </v>
      </c>
      <c r="E67" s="16">
        <v>0</v>
      </c>
      <c r="F67" s="4">
        <v>0</v>
      </c>
      <c r="G67" s="18">
        <v>0</v>
      </c>
      <c r="H67" s="19">
        <v>113200</v>
      </c>
      <c r="M67" s="7">
        <f t="shared" si="3"/>
        <v>0</v>
      </c>
      <c r="N67" s="6">
        <v>53</v>
      </c>
      <c r="O67" s="6" t="str">
        <f t="shared" si="2"/>
        <v> </v>
      </c>
    </row>
    <row r="68" spans="1:15" ht="12.75">
      <c r="A68" t="s">
        <v>680</v>
      </c>
      <c r="B68" s="4" t="s">
        <v>26</v>
      </c>
      <c r="C68" s="6" t="str">
        <f t="shared" si="4"/>
        <v> </v>
      </c>
      <c r="E68" s="16">
        <v>0</v>
      </c>
      <c r="F68" s="4">
        <v>0</v>
      </c>
      <c r="G68" s="18">
        <v>0</v>
      </c>
      <c r="H68" s="19">
        <v>113200</v>
      </c>
      <c r="L68" s="13"/>
      <c r="M68" s="7">
        <f t="shared" si="3"/>
        <v>0</v>
      </c>
      <c r="N68" s="6">
        <v>54</v>
      </c>
      <c r="O68" s="6" t="str">
        <f t="shared" si="2"/>
        <v> </v>
      </c>
    </row>
    <row r="69" spans="1:15" ht="12.75">
      <c r="A69" t="s">
        <v>681</v>
      </c>
      <c r="B69" s="4" t="s">
        <v>27</v>
      </c>
      <c r="C69" s="6" t="str">
        <f t="shared" si="4"/>
        <v> </v>
      </c>
      <c r="E69" s="16">
        <v>0</v>
      </c>
      <c r="F69" s="4">
        <v>0</v>
      </c>
      <c r="G69" s="18">
        <v>0</v>
      </c>
      <c r="H69" s="19">
        <v>113200</v>
      </c>
      <c r="M69" s="7">
        <f t="shared" si="3"/>
        <v>0</v>
      </c>
      <c r="N69" s="6">
        <v>55</v>
      </c>
      <c r="O69" s="6" t="str">
        <f t="shared" si="2"/>
        <v> </v>
      </c>
    </row>
    <row r="70" spans="1:15" ht="12.75">
      <c r="A70" t="s">
        <v>682</v>
      </c>
      <c r="B70" s="4" t="s">
        <v>23</v>
      </c>
      <c r="C70" s="6" t="str">
        <f t="shared" si="4"/>
        <v> </v>
      </c>
      <c r="E70" s="16">
        <v>0</v>
      </c>
      <c r="F70" s="4">
        <v>0</v>
      </c>
      <c r="G70" s="18">
        <v>0</v>
      </c>
      <c r="H70" s="19">
        <v>113200</v>
      </c>
      <c r="M70" s="7">
        <f t="shared" si="3"/>
        <v>0</v>
      </c>
      <c r="N70" s="6">
        <v>56</v>
      </c>
      <c r="O70" s="6" t="str">
        <f t="shared" si="2"/>
        <v> </v>
      </c>
    </row>
    <row r="71" spans="1:15" ht="12.75">
      <c r="A71" t="s">
        <v>683</v>
      </c>
      <c r="B71" s="4" t="s">
        <v>19</v>
      </c>
      <c r="C71" s="6" t="str">
        <f t="shared" si="4"/>
        <v> </v>
      </c>
      <c r="E71" s="16">
        <v>0</v>
      </c>
      <c r="F71" s="4">
        <v>0</v>
      </c>
      <c r="G71" s="18">
        <v>0</v>
      </c>
      <c r="H71" s="19">
        <v>113200</v>
      </c>
      <c r="M71" s="7">
        <f t="shared" si="3"/>
        <v>0</v>
      </c>
      <c r="N71" s="6">
        <v>57</v>
      </c>
      <c r="O71" s="6" t="str">
        <f t="shared" si="2"/>
        <v> </v>
      </c>
    </row>
    <row r="72" spans="1:15" ht="12.75">
      <c r="A72" t="s">
        <v>684</v>
      </c>
      <c r="B72" s="4" t="s">
        <v>18</v>
      </c>
      <c r="C72" s="6" t="str">
        <f t="shared" si="4"/>
        <v> </v>
      </c>
      <c r="E72" s="16">
        <v>0</v>
      </c>
      <c r="F72" s="4">
        <v>0</v>
      </c>
      <c r="G72" s="18">
        <v>0</v>
      </c>
      <c r="H72" s="19">
        <v>113200</v>
      </c>
      <c r="M72" s="7">
        <f t="shared" si="3"/>
        <v>0</v>
      </c>
      <c r="N72" s="6">
        <v>58</v>
      </c>
      <c r="O72" s="6" t="str">
        <f t="shared" si="2"/>
        <v> </v>
      </c>
    </row>
    <row r="73" spans="1:15" ht="12.75">
      <c r="A73" t="s">
        <v>685</v>
      </c>
      <c r="B73" s="4" t="s">
        <v>20</v>
      </c>
      <c r="C73" s="6" t="str">
        <f t="shared" si="4"/>
        <v> </v>
      </c>
      <c r="E73" s="16">
        <v>0</v>
      </c>
      <c r="F73" s="4">
        <v>0</v>
      </c>
      <c r="G73" s="18">
        <v>0</v>
      </c>
      <c r="H73" s="19">
        <v>113200</v>
      </c>
      <c r="M73" s="7">
        <f t="shared" si="3"/>
        <v>0</v>
      </c>
      <c r="N73" s="6">
        <v>59</v>
      </c>
      <c r="O73" s="6" t="str">
        <f t="shared" si="2"/>
        <v> </v>
      </c>
    </row>
    <row r="74" spans="1:15" ht="12.75">
      <c r="A74" t="s">
        <v>686</v>
      </c>
      <c r="B74" s="4" t="s">
        <v>18</v>
      </c>
      <c r="C74" s="6" t="str">
        <f t="shared" si="4"/>
        <v> </v>
      </c>
      <c r="E74" s="16">
        <v>0</v>
      </c>
      <c r="F74" s="4">
        <v>0</v>
      </c>
      <c r="G74" s="18">
        <v>0</v>
      </c>
      <c r="H74" s="19">
        <v>113200</v>
      </c>
      <c r="M74" s="7">
        <f aca="true" t="shared" si="5" ref="M74:M87">H74*D74</f>
        <v>0</v>
      </c>
      <c r="N74" s="6">
        <v>60</v>
      </c>
      <c r="O74" s="6" t="str">
        <f t="shared" si="2"/>
        <v> </v>
      </c>
    </row>
    <row r="75" spans="1:15" ht="12.75">
      <c r="A75" t="s">
        <v>687</v>
      </c>
      <c r="B75" s="4" t="s">
        <v>23</v>
      </c>
      <c r="C75" s="6" t="str">
        <f t="shared" si="4"/>
        <v> </v>
      </c>
      <c r="E75" s="16">
        <v>0</v>
      </c>
      <c r="F75" s="4">
        <v>0</v>
      </c>
      <c r="G75" s="18">
        <v>0</v>
      </c>
      <c r="H75" s="19">
        <v>113200</v>
      </c>
      <c r="M75" s="7">
        <f t="shared" si="5"/>
        <v>0</v>
      </c>
      <c r="N75" s="6">
        <v>61</v>
      </c>
      <c r="O75" s="6" t="str">
        <f t="shared" si="2"/>
        <v> </v>
      </c>
    </row>
    <row r="76" spans="1:15" ht="12.75">
      <c r="A76" t="s">
        <v>688</v>
      </c>
      <c r="B76" s="4" t="s">
        <v>26</v>
      </c>
      <c r="C76" s="6" t="str">
        <f t="shared" si="4"/>
        <v> </v>
      </c>
      <c r="E76" s="16">
        <v>0</v>
      </c>
      <c r="F76" s="4">
        <v>0</v>
      </c>
      <c r="G76" s="18">
        <v>0</v>
      </c>
      <c r="H76" s="19">
        <v>113200</v>
      </c>
      <c r="M76" s="7">
        <f t="shared" si="5"/>
        <v>0</v>
      </c>
      <c r="N76" s="6">
        <v>62</v>
      </c>
      <c r="O76" s="6" t="str">
        <f t="shared" si="2"/>
        <v> </v>
      </c>
    </row>
    <row r="77" spans="1:15" ht="12.75">
      <c r="A77" t="s">
        <v>689</v>
      </c>
      <c r="B77" s="4" t="s">
        <v>27</v>
      </c>
      <c r="C77" s="6" t="str">
        <f t="shared" si="4"/>
        <v> </v>
      </c>
      <c r="E77" s="16">
        <v>0</v>
      </c>
      <c r="F77" s="4">
        <v>0</v>
      </c>
      <c r="G77" s="18">
        <v>0</v>
      </c>
      <c r="H77" s="19">
        <v>113200</v>
      </c>
      <c r="M77" s="7">
        <f t="shared" si="5"/>
        <v>0</v>
      </c>
      <c r="N77" s="6">
        <v>63</v>
      </c>
      <c r="O77" s="6" t="str">
        <f t="shared" si="2"/>
        <v> </v>
      </c>
    </row>
    <row r="78" spans="1:15" ht="12.75">
      <c r="A78" t="s">
        <v>690</v>
      </c>
      <c r="B78" s="4" t="s">
        <v>28</v>
      </c>
      <c r="C78" s="6" t="str">
        <f t="shared" si="4"/>
        <v> </v>
      </c>
      <c r="E78" s="16">
        <v>0</v>
      </c>
      <c r="F78" s="4">
        <v>0</v>
      </c>
      <c r="G78" s="18">
        <v>0</v>
      </c>
      <c r="H78" s="19">
        <v>113200</v>
      </c>
      <c r="L78" s="13"/>
      <c r="M78" s="7">
        <f t="shared" si="5"/>
        <v>0</v>
      </c>
      <c r="N78" s="6">
        <v>64</v>
      </c>
      <c r="O78" s="6" t="str">
        <f t="shared" si="2"/>
        <v> </v>
      </c>
    </row>
    <row r="79" spans="1:15" ht="12.75">
      <c r="A79" t="s">
        <v>691</v>
      </c>
      <c r="B79" s="4" t="s">
        <v>20</v>
      </c>
      <c r="C79" s="6" t="str">
        <f aca="true" t="shared" si="6" ref="C79:C92">IF(M79=0," ",RANK(O79,$O$15:$O$382,1))</f>
        <v> </v>
      </c>
      <c r="E79" s="16">
        <v>0</v>
      </c>
      <c r="F79" s="4">
        <v>0</v>
      </c>
      <c r="G79" s="18">
        <v>0</v>
      </c>
      <c r="H79" s="19">
        <v>106600</v>
      </c>
      <c r="M79" s="7">
        <f t="shared" si="5"/>
        <v>0</v>
      </c>
      <c r="N79" s="6">
        <v>65</v>
      </c>
      <c r="O79" s="6" t="str">
        <f t="shared" si="2"/>
        <v> </v>
      </c>
    </row>
    <row r="80" spans="1:15" ht="12.75">
      <c r="A80" t="s">
        <v>692</v>
      </c>
      <c r="B80" s="4" t="s">
        <v>20</v>
      </c>
      <c r="C80" s="6" t="str">
        <f t="shared" si="6"/>
        <v> </v>
      </c>
      <c r="E80" s="16">
        <v>0</v>
      </c>
      <c r="F80" s="4">
        <v>0</v>
      </c>
      <c r="G80" s="18">
        <v>0</v>
      </c>
      <c r="H80" s="19">
        <v>106600</v>
      </c>
      <c r="M80" s="7">
        <f t="shared" si="5"/>
        <v>0</v>
      </c>
      <c r="N80" s="6">
        <v>66</v>
      </c>
      <c r="O80" s="6" t="str">
        <f aca="true" t="shared" si="7" ref="O80:O92">IF(D80=0," ",N80)</f>
        <v> </v>
      </c>
    </row>
    <row r="81" spans="1:15" ht="12.75">
      <c r="A81" t="s">
        <v>693</v>
      </c>
      <c r="B81" s="4" t="s">
        <v>309</v>
      </c>
      <c r="C81" s="6" t="str">
        <f t="shared" si="6"/>
        <v> </v>
      </c>
      <c r="E81" s="16">
        <v>0</v>
      </c>
      <c r="F81" s="4">
        <v>0</v>
      </c>
      <c r="G81" s="18">
        <v>0</v>
      </c>
      <c r="H81" s="19">
        <v>106600</v>
      </c>
      <c r="M81" s="7">
        <f t="shared" si="5"/>
        <v>0</v>
      </c>
      <c r="N81" s="6">
        <v>67</v>
      </c>
      <c r="O81" s="6" t="str">
        <f t="shared" si="7"/>
        <v> </v>
      </c>
    </row>
    <row r="82" spans="1:15" ht="12.75">
      <c r="A82" t="s">
        <v>694</v>
      </c>
      <c r="B82" s="4" t="s">
        <v>26</v>
      </c>
      <c r="C82" s="6" t="str">
        <f t="shared" si="6"/>
        <v> </v>
      </c>
      <c r="E82" s="16">
        <v>0</v>
      </c>
      <c r="F82" s="4">
        <v>0</v>
      </c>
      <c r="G82" s="18">
        <v>0</v>
      </c>
      <c r="H82" s="19">
        <v>106600</v>
      </c>
      <c r="M82" s="7">
        <f t="shared" si="5"/>
        <v>0</v>
      </c>
      <c r="N82" s="6">
        <v>68</v>
      </c>
      <c r="O82" s="6" t="str">
        <f t="shared" si="7"/>
        <v> </v>
      </c>
    </row>
    <row r="83" spans="1:15" ht="12.75">
      <c r="A83" t="s">
        <v>695</v>
      </c>
      <c r="B83" s="4" t="s">
        <v>21</v>
      </c>
      <c r="C83" s="6" t="str">
        <f t="shared" si="6"/>
        <v> </v>
      </c>
      <c r="E83" s="16">
        <v>0</v>
      </c>
      <c r="F83" s="4">
        <v>0</v>
      </c>
      <c r="G83" s="18">
        <v>0</v>
      </c>
      <c r="H83" s="19">
        <v>106600</v>
      </c>
      <c r="M83" s="7">
        <f t="shared" si="5"/>
        <v>0</v>
      </c>
      <c r="N83" s="6">
        <v>69</v>
      </c>
      <c r="O83" s="6" t="str">
        <f t="shared" si="7"/>
        <v> </v>
      </c>
    </row>
    <row r="84" spans="1:15" ht="12.75">
      <c r="A84" t="s">
        <v>696</v>
      </c>
      <c r="B84" s="4" t="s">
        <v>15</v>
      </c>
      <c r="C84" s="6" t="str">
        <f t="shared" si="6"/>
        <v> </v>
      </c>
      <c r="E84" s="16">
        <v>0</v>
      </c>
      <c r="F84" s="4">
        <v>0</v>
      </c>
      <c r="G84" s="18">
        <v>0</v>
      </c>
      <c r="H84" s="19">
        <v>106600</v>
      </c>
      <c r="M84" s="7">
        <f t="shared" si="5"/>
        <v>0</v>
      </c>
      <c r="N84" s="6">
        <v>70</v>
      </c>
      <c r="O84" s="6" t="str">
        <f t="shared" si="7"/>
        <v> </v>
      </c>
    </row>
    <row r="85" spans="1:15" ht="12.75">
      <c r="A85" t="s">
        <v>697</v>
      </c>
      <c r="B85" s="4" t="s">
        <v>17</v>
      </c>
      <c r="C85" s="6" t="str">
        <f t="shared" si="6"/>
        <v> </v>
      </c>
      <c r="E85" s="16">
        <v>0</v>
      </c>
      <c r="F85" s="4">
        <v>0</v>
      </c>
      <c r="G85" s="18">
        <v>0</v>
      </c>
      <c r="H85" s="19">
        <v>106600</v>
      </c>
      <c r="M85" s="7">
        <f t="shared" si="5"/>
        <v>0</v>
      </c>
      <c r="N85" s="6">
        <v>71</v>
      </c>
      <c r="O85" s="6" t="str">
        <f t="shared" si="7"/>
        <v> </v>
      </c>
    </row>
    <row r="86" spans="1:15" ht="12.75">
      <c r="A86" t="s">
        <v>698</v>
      </c>
      <c r="B86" s="4" t="s">
        <v>21</v>
      </c>
      <c r="C86" s="6" t="str">
        <f t="shared" si="6"/>
        <v> </v>
      </c>
      <c r="E86" s="16">
        <v>0</v>
      </c>
      <c r="F86" s="4">
        <v>0</v>
      </c>
      <c r="G86" s="18">
        <v>0</v>
      </c>
      <c r="H86" s="19">
        <v>106600</v>
      </c>
      <c r="M86" s="7">
        <f t="shared" si="5"/>
        <v>0</v>
      </c>
      <c r="N86" s="6">
        <v>72</v>
      </c>
      <c r="O86" s="6" t="str">
        <f t="shared" si="7"/>
        <v> </v>
      </c>
    </row>
    <row r="87" spans="1:15" ht="12.75">
      <c r="A87" t="s">
        <v>699</v>
      </c>
      <c r="B87" s="4" t="s">
        <v>26</v>
      </c>
      <c r="C87" s="6" t="str">
        <f t="shared" si="6"/>
        <v> </v>
      </c>
      <c r="E87" s="16">
        <v>0</v>
      </c>
      <c r="F87" s="4">
        <v>0</v>
      </c>
      <c r="G87" s="18">
        <v>0</v>
      </c>
      <c r="H87" s="19">
        <v>106600</v>
      </c>
      <c r="M87" s="7">
        <f t="shared" si="5"/>
        <v>0</v>
      </c>
      <c r="N87" s="6">
        <v>73</v>
      </c>
      <c r="O87" s="6" t="str">
        <f t="shared" si="7"/>
        <v> </v>
      </c>
    </row>
    <row r="88" spans="1:15" ht="12.75">
      <c r="A88" t="s">
        <v>700</v>
      </c>
      <c r="B88" s="4" t="s">
        <v>16</v>
      </c>
      <c r="C88" s="6" t="str">
        <f t="shared" si="6"/>
        <v> </v>
      </c>
      <c r="E88" s="16">
        <v>0</v>
      </c>
      <c r="F88" s="4">
        <v>0</v>
      </c>
      <c r="G88" s="18">
        <v>0</v>
      </c>
      <c r="H88" s="19">
        <v>94700</v>
      </c>
      <c r="M88" s="7">
        <f>H88*D88</f>
        <v>0</v>
      </c>
      <c r="N88" s="6">
        <v>74</v>
      </c>
      <c r="O88" s="6" t="str">
        <f t="shared" si="7"/>
        <v> </v>
      </c>
    </row>
    <row r="89" spans="1:15" ht="12.75">
      <c r="A89" t="s">
        <v>701</v>
      </c>
      <c r="B89" s="4" t="s">
        <v>29</v>
      </c>
      <c r="C89" s="6" t="str">
        <f t="shared" si="6"/>
        <v> </v>
      </c>
      <c r="E89" s="16">
        <v>0</v>
      </c>
      <c r="F89" s="4">
        <v>0</v>
      </c>
      <c r="G89" s="18">
        <v>0</v>
      </c>
      <c r="H89" s="19">
        <v>94700</v>
      </c>
      <c r="M89" s="7">
        <f>H89*D89</f>
        <v>0</v>
      </c>
      <c r="N89" s="6">
        <v>75</v>
      </c>
      <c r="O89" s="6" t="str">
        <f t="shared" si="7"/>
        <v> </v>
      </c>
    </row>
    <row r="90" spans="1:15" ht="12.75">
      <c r="A90" t="s">
        <v>702</v>
      </c>
      <c r="B90" s="4" t="s">
        <v>31</v>
      </c>
      <c r="C90" s="6" t="str">
        <f t="shared" si="6"/>
        <v> </v>
      </c>
      <c r="E90" s="16">
        <v>0</v>
      </c>
      <c r="F90" s="4">
        <v>0</v>
      </c>
      <c r="G90" s="18">
        <v>0</v>
      </c>
      <c r="H90" s="19">
        <v>94700</v>
      </c>
      <c r="M90" s="7">
        <f>H90*D90</f>
        <v>0</v>
      </c>
      <c r="N90" s="6">
        <v>76</v>
      </c>
      <c r="O90" s="6" t="str">
        <f t="shared" si="7"/>
        <v> </v>
      </c>
    </row>
    <row r="91" spans="1:15" ht="12.75">
      <c r="A91" t="s">
        <v>703</v>
      </c>
      <c r="B91" s="4" t="s">
        <v>18</v>
      </c>
      <c r="C91" s="6" t="str">
        <f t="shared" si="6"/>
        <v> </v>
      </c>
      <c r="E91" s="16">
        <v>0</v>
      </c>
      <c r="F91" s="4">
        <v>0</v>
      </c>
      <c r="G91" s="18">
        <v>0</v>
      </c>
      <c r="H91" s="19">
        <v>94700</v>
      </c>
      <c r="M91" s="7">
        <f>H91*D91</f>
        <v>0</v>
      </c>
      <c r="N91" s="6">
        <v>77</v>
      </c>
      <c r="O91" s="6" t="str">
        <f t="shared" si="7"/>
        <v> </v>
      </c>
    </row>
    <row r="92" spans="1:15" ht="12.75">
      <c r="A92" t="s">
        <v>704</v>
      </c>
      <c r="B92" s="4" t="s">
        <v>15</v>
      </c>
      <c r="C92" s="6" t="str">
        <f t="shared" si="6"/>
        <v> </v>
      </c>
      <c r="E92" s="16">
        <v>0</v>
      </c>
      <c r="F92" s="4">
        <v>0</v>
      </c>
      <c r="G92" s="18">
        <v>0</v>
      </c>
      <c r="H92" s="19">
        <v>94700</v>
      </c>
      <c r="K92" s="7"/>
      <c r="M92" s="7">
        <f>H92*D92</f>
        <v>0</v>
      </c>
      <c r="N92" s="6">
        <v>78</v>
      </c>
      <c r="O92" s="6" t="str">
        <f t="shared" si="7"/>
        <v> </v>
      </c>
    </row>
    <row r="93" spans="11:13" ht="12.75">
      <c r="K93" s="7"/>
      <c r="L93" s="13"/>
      <c r="M93" s="7"/>
    </row>
    <row r="94" spans="11:13" ht="12.75">
      <c r="K94" s="7"/>
      <c r="M94" s="7"/>
    </row>
    <row r="95" spans="11:13" ht="12.75">
      <c r="K95" s="7"/>
      <c r="M95" s="7"/>
    </row>
    <row r="96" spans="11:13" ht="12.75">
      <c r="K96" s="7"/>
      <c r="M96" s="7"/>
    </row>
    <row r="97" spans="11:13" ht="12.75">
      <c r="K97" s="7"/>
      <c r="M97" s="7"/>
    </row>
    <row r="98" spans="11:13" ht="12.75">
      <c r="K98" s="7"/>
      <c r="M98" s="7"/>
    </row>
    <row r="99" spans="11:13" ht="12.75">
      <c r="K99" s="7"/>
      <c r="M99" s="7"/>
    </row>
    <row r="100" spans="11:13" ht="12.75">
      <c r="K100" s="7"/>
      <c r="M100" s="7"/>
    </row>
    <row r="101" spans="11:13" ht="12.75">
      <c r="K101" s="7"/>
      <c r="L101" s="13"/>
      <c r="M101" s="7"/>
    </row>
    <row r="102" spans="11:13" ht="12.75">
      <c r="K102" s="7"/>
      <c r="M102" s="7"/>
    </row>
    <row r="103" spans="11:13" ht="12.75">
      <c r="K103" s="7"/>
      <c r="M103" s="7"/>
    </row>
    <row r="104" spans="11:13" ht="12.75">
      <c r="K104" s="7"/>
      <c r="M104" s="7"/>
    </row>
    <row r="105" spans="11:13" ht="12.75">
      <c r="K105" s="7"/>
      <c r="M105" s="7"/>
    </row>
    <row r="106" spans="11:13" ht="12.75">
      <c r="K106" s="7"/>
      <c r="M106" s="7"/>
    </row>
    <row r="107" spans="11:13" ht="12.75">
      <c r="K107" s="7"/>
      <c r="M107" s="7"/>
    </row>
    <row r="108" spans="11:13" ht="12.75">
      <c r="K108" s="7"/>
      <c r="M108" s="7"/>
    </row>
    <row r="109" spans="11:13" ht="12.75">
      <c r="K109" s="7"/>
      <c r="M109" s="7"/>
    </row>
    <row r="110" spans="11:13" ht="12.75">
      <c r="K110" s="7"/>
      <c r="M110" s="7"/>
    </row>
    <row r="111" spans="11:13" ht="12.75">
      <c r="K111" s="7"/>
      <c r="M111" s="7"/>
    </row>
    <row r="112" spans="11:13" ht="12.75">
      <c r="K112" s="7"/>
      <c r="M112" s="7"/>
    </row>
    <row r="113" spans="11:13" ht="12.75">
      <c r="K113" s="7"/>
      <c r="M113" s="7"/>
    </row>
    <row r="114" spans="11:13" ht="12.75">
      <c r="K114" s="7"/>
      <c r="M114" s="7"/>
    </row>
    <row r="115" spans="11:13" ht="12.75">
      <c r="K115" s="7"/>
      <c r="M115" s="7"/>
    </row>
    <row r="116" spans="11:13" ht="12.75">
      <c r="K116" s="7"/>
      <c r="M116" s="7"/>
    </row>
    <row r="117" spans="11:13" ht="12.75">
      <c r="K117" s="7"/>
      <c r="M117" s="7"/>
    </row>
    <row r="118" spans="11:13" ht="12.75">
      <c r="K118" s="7"/>
      <c r="M118" s="7"/>
    </row>
    <row r="119" spans="11:13" ht="12.75">
      <c r="K119" s="7"/>
      <c r="M119" s="7"/>
    </row>
    <row r="120" spans="11:13" ht="12.75">
      <c r="K120" s="7"/>
      <c r="M120" s="7"/>
    </row>
    <row r="121" spans="11:13" ht="12.75">
      <c r="K121" s="7"/>
      <c r="M121" s="7"/>
    </row>
    <row r="122" spans="11:13" ht="12.75">
      <c r="K122" s="7"/>
      <c r="M122" s="7"/>
    </row>
    <row r="123" spans="11:13" ht="12.75">
      <c r="K123" s="7"/>
      <c r="M123" s="7"/>
    </row>
    <row r="124" spans="11:13" ht="12.75">
      <c r="K124" s="7"/>
      <c r="L124" s="13"/>
      <c r="M124" s="7"/>
    </row>
    <row r="125" spans="11:13" ht="12.75">
      <c r="K125" s="7"/>
      <c r="M125" s="7"/>
    </row>
    <row r="126" spans="11:13" ht="12.75">
      <c r="K126" s="7"/>
      <c r="M126" s="7"/>
    </row>
    <row r="127" spans="11:13" ht="12.75">
      <c r="K127" s="7"/>
      <c r="M127" s="7"/>
    </row>
    <row r="128" spans="11:13" ht="12.75">
      <c r="K128" s="7"/>
      <c r="M128" s="7"/>
    </row>
    <row r="129" spans="11:13" ht="12.75">
      <c r="K129" s="7"/>
      <c r="M129" s="7"/>
    </row>
    <row r="130" spans="11:13" ht="12.75">
      <c r="K130" s="7"/>
      <c r="M130" s="7"/>
    </row>
    <row r="131" spans="11:13" ht="12.75">
      <c r="K131" s="7"/>
      <c r="M131" s="7"/>
    </row>
    <row r="132" spans="11:13" ht="12.75">
      <c r="K132" s="7"/>
      <c r="M132" s="7"/>
    </row>
    <row r="133" spans="11:13" ht="12.75">
      <c r="K133" s="7"/>
      <c r="M133" s="7"/>
    </row>
    <row r="134" spans="11:13" ht="12.75">
      <c r="K134" s="7"/>
      <c r="M134" s="7"/>
    </row>
    <row r="135" spans="11:13" ht="12.75">
      <c r="K135" s="7"/>
      <c r="M135" s="7"/>
    </row>
    <row r="136" spans="11:13" ht="12.75">
      <c r="K136" s="7"/>
      <c r="M136" s="7"/>
    </row>
    <row r="137" spans="11:13" ht="12.75">
      <c r="K137" s="7"/>
      <c r="M137" s="7"/>
    </row>
    <row r="138" spans="11:13" ht="12.75">
      <c r="K138" s="7"/>
      <c r="M138" s="7"/>
    </row>
    <row r="139" spans="11:13" ht="12.75">
      <c r="K139" s="7"/>
      <c r="M139" s="7"/>
    </row>
    <row r="140" spans="11:13" ht="12.75">
      <c r="K140" s="7"/>
      <c r="M140" s="7"/>
    </row>
    <row r="141" spans="11:13" ht="12.75">
      <c r="K141" s="7"/>
      <c r="M141" s="7"/>
    </row>
    <row r="142" spans="11:13" ht="12.75">
      <c r="K142" s="7"/>
      <c r="M142" s="7"/>
    </row>
    <row r="143" spans="11:13" ht="12.75">
      <c r="K143" s="7"/>
      <c r="M143" s="7"/>
    </row>
    <row r="144" spans="11:13" ht="12.75">
      <c r="K144" s="7"/>
      <c r="M144" s="7"/>
    </row>
    <row r="145" spans="11:13" ht="12.75">
      <c r="K145" s="7"/>
      <c r="M145" s="7"/>
    </row>
    <row r="146" spans="11:13" ht="12.75">
      <c r="K146" s="7"/>
      <c r="M146" s="7"/>
    </row>
    <row r="147" spans="11:13" ht="12.75">
      <c r="K147" s="7"/>
      <c r="M147" s="7"/>
    </row>
    <row r="148" spans="11:13" ht="12.75">
      <c r="K148" s="7"/>
      <c r="M148" s="7"/>
    </row>
    <row r="149" spans="11:13" ht="12.75">
      <c r="K149" s="7"/>
      <c r="L149" s="13"/>
      <c r="M149" s="7"/>
    </row>
    <row r="150" spans="11:13" ht="12.75">
      <c r="K150" s="7"/>
      <c r="M150" s="7"/>
    </row>
    <row r="151" spans="11:13" ht="12.75">
      <c r="K151" s="7"/>
      <c r="M151" s="7"/>
    </row>
    <row r="152" spans="11:13" ht="12.75">
      <c r="K152" s="7"/>
      <c r="L152" s="13"/>
      <c r="M152" s="7"/>
    </row>
    <row r="153" spans="11:13" ht="12.75">
      <c r="K153" s="7"/>
      <c r="L153" s="13"/>
      <c r="M153" s="7"/>
    </row>
    <row r="154" spans="11:13" ht="12.75">
      <c r="K154" s="7"/>
      <c r="L154" s="13"/>
      <c r="M154" s="7"/>
    </row>
    <row r="155" spans="11:13" ht="12.75">
      <c r="K155" s="7"/>
      <c r="L155" s="13"/>
      <c r="M155" s="7"/>
    </row>
    <row r="156" spans="11:13" ht="12.75">
      <c r="K156" s="7"/>
      <c r="M156" s="7"/>
    </row>
    <row r="157" spans="11:13" ht="12.75">
      <c r="K157" s="7"/>
      <c r="M157" s="7"/>
    </row>
    <row r="158" spans="11:13" ht="12.75">
      <c r="K158" s="7"/>
      <c r="M158" s="7"/>
    </row>
    <row r="159" spans="11:13" ht="12.75">
      <c r="K159" s="7"/>
      <c r="L159" s="13"/>
      <c r="M159" s="7"/>
    </row>
    <row r="160" spans="11:13" ht="12.75">
      <c r="K160" s="7"/>
      <c r="L160" s="13"/>
      <c r="M160" s="7"/>
    </row>
    <row r="161" spans="11:13" ht="12.75">
      <c r="K161" s="7"/>
      <c r="M161" s="7"/>
    </row>
    <row r="162" spans="11:13" ht="12.75">
      <c r="K162" s="7"/>
      <c r="L162" s="13"/>
      <c r="M162" s="7"/>
    </row>
    <row r="163" spans="11:13" ht="12.75">
      <c r="K163" s="7"/>
      <c r="M163" s="7"/>
    </row>
    <row r="164" spans="11:13" ht="12.75">
      <c r="K164" s="7"/>
      <c r="M164" s="7"/>
    </row>
    <row r="165" spans="11:13" ht="12.75">
      <c r="K165" s="7"/>
      <c r="M165" s="7"/>
    </row>
    <row r="166" spans="11:13" ht="12.75">
      <c r="K166" s="7"/>
      <c r="M166" s="7"/>
    </row>
    <row r="167" spans="11:13" ht="12.75">
      <c r="K167" s="7"/>
      <c r="M167" s="7"/>
    </row>
    <row r="168" spans="11:13" ht="12.75">
      <c r="K168" s="7"/>
      <c r="M168" s="7"/>
    </row>
    <row r="169" spans="11:13" ht="12.75">
      <c r="K169" s="7"/>
      <c r="M169" s="7"/>
    </row>
    <row r="170" spans="11:13" ht="12.75">
      <c r="K170" s="7"/>
      <c r="M170" s="7"/>
    </row>
    <row r="171" spans="11:13" ht="12.75">
      <c r="K171" s="7"/>
      <c r="M171" s="7"/>
    </row>
    <row r="172" spans="11:13" ht="12.75">
      <c r="K172" s="7"/>
      <c r="M172" s="7"/>
    </row>
    <row r="173" spans="11:13" ht="12.75">
      <c r="K173" s="7"/>
      <c r="M173" s="7"/>
    </row>
    <row r="174" spans="11:13" ht="12.75">
      <c r="K174" s="7"/>
      <c r="M174" s="7"/>
    </row>
    <row r="175" spans="11:13" ht="12.75">
      <c r="K175" s="7"/>
      <c r="L175" s="13"/>
      <c r="M175" s="7"/>
    </row>
    <row r="176" spans="11:13" ht="12.75">
      <c r="K176" s="7"/>
      <c r="M176" s="7"/>
    </row>
    <row r="177" spans="11:13" ht="12.75">
      <c r="K177" s="7"/>
      <c r="M177" s="7"/>
    </row>
    <row r="178" spans="11:13" ht="12.75">
      <c r="K178" s="7"/>
      <c r="L178" s="13"/>
      <c r="M178" s="7"/>
    </row>
    <row r="179" spans="11:13" ht="12.75">
      <c r="K179" s="7"/>
      <c r="L179" s="13"/>
      <c r="M179" s="7"/>
    </row>
    <row r="180" spans="11:13" ht="12.75">
      <c r="K180" s="7"/>
      <c r="M180" s="7"/>
    </row>
    <row r="181" spans="11:13" ht="12.75">
      <c r="K181" s="7"/>
      <c r="M181" s="7"/>
    </row>
    <row r="182" spans="11:13" ht="12.75">
      <c r="K182" s="7"/>
      <c r="M182" s="7"/>
    </row>
    <row r="183" spans="11:13" ht="12.75">
      <c r="K183" s="7"/>
      <c r="M183" s="7"/>
    </row>
    <row r="184" spans="11:13" ht="12.75">
      <c r="K184" s="7"/>
      <c r="L184" s="13"/>
      <c r="M184" s="7"/>
    </row>
    <row r="185" spans="11:13" ht="12.75">
      <c r="K185" s="7"/>
      <c r="M185" s="7"/>
    </row>
    <row r="186" spans="11:13" ht="12.75">
      <c r="K186" s="7"/>
      <c r="M186" s="7"/>
    </row>
    <row r="187" spans="11:13" ht="12.75">
      <c r="K187" s="7"/>
      <c r="M187" s="7"/>
    </row>
    <row r="188" spans="11:13" ht="12.75">
      <c r="K188" s="7"/>
      <c r="L188" s="13"/>
      <c r="M188" s="7"/>
    </row>
    <row r="189" spans="11:13" ht="12.75">
      <c r="K189" s="7"/>
      <c r="L189" s="13"/>
      <c r="M189" s="7"/>
    </row>
    <row r="190" spans="11:13" ht="12.75">
      <c r="K190" s="7"/>
      <c r="L190" s="13"/>
      <c r="M190" s="7"/>
    </row>
    <row r="191" spans="11:13" ht="12.75">
      <c r="K191" s="7"/>
      <c r="M191" s="7"/>
    </row>
    <row r="192" spans="11:13" ht="12.75">
      <c r="K192" s="7"/>
      <c r="M192" s="7"/>
    </row>
    <row r="193" spans="11:13" ht="12.75">
      <c r="K193" s="7"/>
      <c r="L193" s="13"/>
      <c r="M193" s="7"/>
    </row>
    <row r="194" spans="11:13" ht="12.75">
      <c r="K194" s="7"/>
      <c r="M194" s="7"/>
    </row>
    <row r="195" spans="11:13" ht="12.75">
      <c r="K195" s="7"/>
      <c r="M195" s="7"/>
    </row>
    <row r="196" spans="11:13" ht="12.75">
      <c r="K196" s="7"/>
      <c r="L196" s="13"/>
      <c r="M196" s="7"/>
    </row>
    <row r="197" spans="11:13" ht="12.75">
      <c r="K197" s="7"/>
      <c r="L197" s="13"/>
      <c r="M197" s="7"/>
    </row>
    <row r="198" spans="11:13" ht="12.75">
      <c r="K198" s="7"/>
      <c r="L198" s="13"/>
      <c r="M198" s="7"/>
    </row>
    <row r="199" spans="11:13" ht="12.75">
      <c r="K199" s="7"/>
      <c r="M199" s="7"/>
    </row>
    <row r="200" spans="11:13" ht="12.75">
      <c r="K200" s="7"/>
      <c r="M200" s="7"/>
    </row>
    <row r="201" spans="11:13" ht="12.75">
      <c r="K201" s="7"/>
      <c r="M201" s="7"/>
    </row>
    <row r="202" spans="11:13" ht="12.75">
      <c r="K202" s="7"/>
      <c r="L202" s="13"/>
      <c r="M202" s="7"/>
    </row>
    <row r="203" spans="11:13" ht="12.75">
      <c r="K203" s="7"/>
      <c r="L203" s="13"/>
      <c r="M203" s="7"/>
    </row>
    <row r="204" spans="11:13" ht="12.75">
      <c r="K204" s="7"/>
      <c r="L204" s="13"/>
      <c r="M204" s="7"/>
    </row>
    <row r="205" spans="11:13" ht="12.75">
      <c r="K205" s="7"/>
      <c r="L205" s="13"/>
      <c r="M205" s="7"/>
    </row>
    <row r="206" spans="11:13" ht="12.75">
      <c r="K206" s="7"/>
      <c r="M206" s="7"/>
    </row>
    <row r="207" spans="11:13" ht="12.75">
      <c r="K207" s="7"/>
      <c r="L207" s="13"/>
      <c r="M207" s="7"/>
    </row>
    <row r="208" spans="11:13" ht="12.75">
      <c r="K208" s="7"/>
      <c r="M208" s="7"/>
    </row>
    <row r="209" spans="11:13" ht="12.75">
      <c r="K209" s="7"/>
      <c r="M209" s="7"/>
    </row>
    <row r="210" spans="11:13" ht="12.75">
      <c r="K210" s="7"/>
      <c r="M210" s="7"/>
    </row>
    <row r="211" spans="11:13" ht="12.75">
      <c r="K211" s="7"/>
      <c r="M211" s="7"/>
    </row>
    <row r="212" spans="11:13" ht="12.75">
      <c r="K212" s="7"/>
      <c r="M212" s="7"/>
    </row>
    <row r="213" spans="11:13" ht="12.75">
      <c r="K213" s="7"/>
      <c r="M213" s="7"/>
    </row>
    <row r="214" spans="11:13" ht="12.75">
      <c r="K214" s="7"/>
      <c r="M214" s="7"/>
    </row>
    <row r="215" spans="11:13" ht="12.75">
      <c r="K215" s="7"/>
      <c r="M215" s="7"/>
    </row>
    <row r="216" spans="11:13" ht="12.75">
      <c r="K216" s="7"/>
      <c r="M216" s="7"/>
    </row>
    <row r="217" spans="11:13" ht="12.75">
      <c r="K217" s="7"/>
      <c r="M217" s="7"/>
    </row>
    <row r="218" spans="11:13" ht="12.75">
      <c r="K218" s="7"/>
      <c r="M218" s="7"/>
    </row>
    <row r="219" spans="11:13" ht="12.75">
      <c r="K219" s="7"/>
      <c r="M219" s="7"/>
    </row>
    <row r="220" spans="11:13" ht="12.75">
      <c r="K220" s="7"/>
      <c r="M220" s="7"/>
    </row>
    <row r="221" spans="11:13" ht="12.75">
      <c r="K221" s="7"/>
      <c r="M221" s="7"/>
    </row>
    <row r="222" spans="11:13" ht="12.75">
      <c r="K222" s="7"/>
      <c r="M222" s="7"/>
    </row>
    <row r="223" spans="11:13" ht="12.75">
      <c r="K223" s="7"/>
      <c r="M223" s="7"/>
    </row>
    <row r="224" spans="11:13" ht="12.75">
      <c r="K224" s="7"/>
      <c r="M224" s="7"/>
    </row>
    <row r="225" spans="11:13" ht="12.75">
      <c r="K225" s="7"/>
      <c r="M225" s="7"/>
    </row>
    <row r="226" spans="11:13" ht="12.75">
      <c r="K226" s="7"/>
      <c r="M226" s="7"/>
    </row>
    <row r="227" spans="11:13" ht="12.75">
      <c r="K227" s="7"/>
      <c r="M227" s="7"/>
    </row>
    <row r="228" spans="11:13" ht="12.75">
      <c r="K228" s="7"/>
      <c r="M228" s="7"/>
    </row>
    <row r="229" spans="11:13" ht="12.75">
      <c r="K229" s="7"/>
      <c r="M229" s="7"/>
    </row>
    <row r="230" spans="11:13" ht="12.75">
      <c r="K230" s="7"/>
      <c r="M230" s="7"/>
    </row>
    <row r="231" spans="11:13" ht="12.75">
      <c r="K231" s="7"/>
      <c r="M231" s="7"/>
    </row>
    <row r="232" spans="11:13" ht="12.75">
      <c r="K232" s="7"/>
      <c r="M232" s="7"/>
    </row>
    <row r="233" spans="11:13" ht="12.75">
      <c r="K233" s="7"/>
      <c r="M233" s="7"/>
    </row>
    <row r="234" spans="11:13" ht="12.75">
      <c r="K234" s="7"/>
      <c r="M234" s="7"/>
    </row>
    <row r="235" spans="11:13" ht="12.75">
      <c r="K235" s="7"/>
      <c r="M235" s="7"/>
    </row>
    <row r="236" spans="11:13" ht="12.75">
      <c r="K236" s="7"/>
      <c r="M236" s="7"/>
    </row>
    <row r="237" spans="11:13" ht="12.75">
      <c r="K237" s="7"/>
      <c r="M237" s="7"/>
    </row>
    <row r="238" spans="11:13" ht="12.75">
      <c r="K238" s="7"/>
      <c r="M238" s="7"/>
    </row>
    <row r="239" spans="11:13" ht="12.75">
      <c r="K239" s="7"/>
      <c r="M239" s="7"/>
    </row>
    <row r="240" spans="11:13" ht="12.75">
      <c r="K240" s="7"/>
      <c r="M240" s="7"/>
    </row>
    <row r="241" spans="11:13" ht="12.75">
      <c r="K241" s="7"/>
      <c r="M241" s="7"/>
    </row>
    <row r="242" spans="11:13" ht="12.75">
      <c r="K242" s="7"/>
      <c r="M242" s="7"/>
    </row>
    <row r="243" spans="11:13" ht="12.75">
      <c r="K243" s="7"/>
      <c r="M243" s="7"/>
    </row>
    <row r="244" spans="11:13" ht="12.75">
      <c r="K244" s="7"/>
      <c r="M244" s="7"/>
    </row>
    <row r="245" spans="11:13" ht="12.75">
      <c r="K245" s="7"/>
      <c r="M245" s="7"/>
    </row>
    <row r="246" spans="11:13" ht="12.75">
      <c r="K246" s="7"/>
      <c r="M246" s="7"/>
    </row>
    <row r="247" spans="11:13" ht="12.75">
      <c r="K247" s="7"/>
      <c r="M247" s="7"/>
    </row>
    <row r="248" spans="11:13" ht="12.75">
      <c r="K248" s="7"/>
      <c r="M248" s="7"/>
    </row>
    <row r="249" spans="11:13" ht="12.75">
      <c r="K249" s="7"/>
      <c r="M249" s="7"/>
    </row>
    <row r="250" spans="11:13" ht="12.75">
      <c r="K250" s="7"/>
      <c r="M250" s="7"/>
    </row>
    <row r="251" spans="11:13" ht="12.75">
      <c r="K251" s="7"/>
      <c r="M251" s="7"/>
    </row>
    <row r="252" spans="11:13" ht="12.75">
      <c r="K252" s="7"/>
      <c r="M252" s="7"/>
    </row>
    <row r="253" spans="11:13" ht="12.75">
      <c r="K253" s="7"/>
      <c r="M253" s="7"/>
    </row>
    <row r="254" spans="11:13" ht="12.75">
      <c r="K254" s="7"/>
      <c r="M254" s="7"/>
    </row>
    <row r="255" spans="11:13" ht="12.75">
      <c r="K255" s="7"/>
      <c r="M255" s="7"/>
    </row>
    <row r="256" spans="11:13" ht="12.75">
      <c r="K256" s="7"/>
      <c r="M256" s="7"/>
    </row>
    <row r="257" spans="11:13" ht="12.75">
      <c r="K257" s="7"/>
      <c r="M257" s="7"/>
    </row>
    <row r="258" spans="11:13" ht="12.75">
      <c r="K258" s="7"/>
      <c r="M258" s="7"/>
    </row>
    <row r="259" spans="11:13" ht="12.75">
      <c r="K259" s="7"/>
      <c r="M259" s="7"/>
    </row>
    <row r="260" spans="11:13" ht="12.75">
      <c r="K260" s="7"/>
      <c r="M260" s="7"/>
    </row>
    <row r="261" spans="11:13" ht="12.75">
      <c r="K261" s="7"/>
      <c r="M261" s="7"/>
    </row>
    <row r="262" spans="11:13" ht="12.75">
      <c r="K262" s="7"/>
      <c r="M262" s="7"/>
    </row>
    <row r="263" spans="11:13" ht="12.75">
      <c r="K263" s="7"/>
      <c r="M263" s="7"/>
    </row>
    <row r="264" spans="11:13" ht="12.75">
      <c r="K264" s="7"/>
      <c r="M264" s="7"/>
    </row>
    <row r="265" spans="11:13" ht="12.75">
      <c r="K265" s="7"/>
      <c r="M265" s="7"/>
    </row>
    <row r="266" spans="11:13" ht="12.75">
      <c r="K266" s="7"/>
      <c r="M266" s="7"/>
    </row>
    <row r="267" spans="11:13" ht="12.75">
      <c r="K267" s="7"/>
      <c r="M267" s="7"/>
    </row>
    <row r="268" spans="11:13" ht="12.75">
      <c r="K268" s="7"/>
      <c r="M268" s="7"/>
    </row>
    <row r="269" spans="11:13" ht="12.75">
      <c r="K269" s="7"/>
      <c r="M269" s="7"/>
    </row>
    <row r="270" spans="11:13" ht="12.75">
      <c r="K270" s="7"/>
      <c r="M270" s="7"/>
    </row>
    <row r="271" spans="11:13" ht="12.75">
      <c r="K271" s="7"/>
      <c r="M271" s="7"/>
    </row>
    <row r="272" spans="11:13" ht="12.75">
      <c r="K272" s="7"/>
      <c r="M272" s="7"/>
    </row>
    <row r="273" spans="11:13" ht="12.75">
      <c r="K273" s="7"/>
      <c r="M273" s="7"/>
    </row>
    <row r="274" spans="11:13" ht="12.75">
      <c r="K274" s="7"/>
      <c r="M274" s="7"/>
    </row>
    <row r="275" spans="11:13" ht="12.75">
      <c r="K275" s="7"/>
      <c r="M275" s="7"/>
    </row>
    <row r="276" spans="11:13" ht="12.75">
      <c r="K276" s="7"/>
      <c r="M276" s="7"/>
    </row>
    <row r="277" spans="11:13" ht="12.75">
      <c r="K277" s="7"/>
      <c r="M277" s="7"/>
    </row>
    <row r="278" spans="11:13" ht="12.75">
      <c r="K278" s="7"/>
      <c r="M278" s="7"/>
    </row>
    <row r="279" spans="11:13" ht="12.75">
      <c r="K279" s="7"/>
      <c r="M279" s="7"/>
    </row>
    <row r="280" spans="11:13" ht="12.75">
      <c r="K280" s="7"/>
      <c r="M280" s="7"/>
    </row>
    <row r="281" spans="11:13" ht="12.75">
      <c r="K281" s="7"/>
      <c r="M281" s="7"/>
    </row>
    <row r="282" spans="11:13" ht="12.75">
      <c r="K282" s="7"/>
      <c r="M282" s="7"/>
    </row>
    <row r="283" spans="11:13" ht="12.75">
      <c r="K283" s="7"/>
      <c r="M283" s="7"/>
    </row>
    <row r="284" spans="11:13" ht="12.75">
      <c r="K284" s="7"/>
      <c r="M284" s="7"/>
    </row>
    <row r="285" spans="11:13" ht="12.75">
      <c r="K285" s="7"/>
      <c r="M285" s="7"/>
    </row>
    <row r="286" spans="11:13" ht="12.75">
      <c r="K286" s="7"/>
      <c r="M286" s="7"/>
    </row>
    <row r="287" spans="11:13" ht="12.75">
      <c r="K287" s="7"/>
      <c r="M287" s="7"/>
    </row>
    <row r="288" spans="11:13" ht="12.75">
      <c r="K288" s="7"/>
      <c r="M288" s="7"/>
    </row>
    <row r="289" spans="11:13" ht="12.75">
      <c r="K289" s="7"/>
      <c r="M289" s="7"/>
    </row>
    <row r="290" spans="11:13" ht="12.75">
      <c r="K290" s="7"/>
      <c r="M290" s="7"/>
    </row>
    <row r="291" spans="11:13" ht="12.75">
      <c r="K291" s="7"/>
      <c r="M291" s="7"/>
    </row>
    <row r="292" spans="11:13" ht="12.75">
      <c r="K292" s="7"/>
      <c r="M292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4"/>
  <sheetViews>
    <sheetView tabSelected="1" zoomScalePageLayoutView="0" workbookViewId="0" topLeftCell="A1">
      <pane ySplit="11" topLeftCell="A12" activePane="bottomLeft" state="frozen"/>
      <selection pane="topLeft" activeCell="K11" sqref="K11"/>
      <selection pane="bottomLeft" activeCell="A14" sqref="A14"/>
    </sheetView>
  </sheetViews>
  <sheetFormatPr defaultColWidth="9.140625" defaultRowHeight="12.75"/>
  <cols>
    <col min="1" max="1" width="26.57421875" style="6" bestFit="1" customWidth="1"/>
    <col min="2" max="2" width="6.7109375" style="6" customWidth="1"/>
    <col min="3" max="3" width="8.7109375" style="6" hidden="1" customWidth="1"/>
    <col min="4" max="4" width="6.8515625" style="6" bestFit="1" customWidth="1"/>
    <col min="5" max="5" width="27.57421875" style="6" customWidth="1"/>
    <col min="6" max="6" width="12.140625" style="6" bestFit="1" customWidth="1"/>
    <col min="7" max="7" width="12.8515625" style="6" bestFit="1" customWidth="1"/>
    <col min="8" max="8" width="25.140625" style="6" customWidth="1"/>
    <col min="9" max="9" width="5.140625" style="6" bestFit="1" customWidth="1"/>
    <col min="10" max="10" width="9.140625" style="6" customWidth="1"/>
    <col min="11" max="11" width="26.57421875" style="6" customWidth="1"/>
    <col min="12" max="12" width="5.140625" style="6" bestFit="1" customWidth="1"/>
    <col min="13" max="13" width="8.57421875" style="6" customWidth="1"/>
    <col min="14" max="14" width="4.00390625" style="6" bestFit="1" customWidth="1"/>
    <col min="15" max="15" width="9.8515625" style="6" bestFit="1" customWidth="1"/>
    <col min="16" max="16" width="7.28125" style="6" bestFit="1" customWidth="1"/>
    <col min="17" max="17" width="11.140625" style="6" bestFit="1" customWidth="1"/>
    <col min="18" max="18" width="14.421875" style="6" bestFit="1" customWidth="1"/>
    <col min="19" max="16384" width="9.140625" style="6" customWidth="1"/>
  </cols>
  <sheetData>
    <row r="1" spans="1:18" ht="12.75">
      <c r="A1" s="10" t="s">
        <v>4</v>
      </c>
      <c r="E1" s="10" t="s">
        <v>5</v>
      </c>
      <c r="H1" s="10" t="s">
        <v>6</v>
      </c>
      <c r="K1" s="10" t="s">
        <v>7</v>
      </c>
      <c r="P1" s="6" t="s">
        <v>8</v>
      </c>
      <c r="Q1" s="6" t="s">
        <v>9</v>
      </c>
      <c r="R1" s="6" t="s">
        <v>10</v>
      </c>
    </row>
    <row r="2" spans="1:18" ht="12.75">
      <c r="A2" s="6" t="e">
        <f>Backs!A2</f>
        <v>#N/A</v>
      </c>
      <c r="B2"/>
      <c r="E2" s="6" t="e">
        <f>Centres!E2</f>
        <v>#N/A</v>
      </c>
      <c r="H2" s="11" t="e">
        <f>Rucks!H2</f>
        <v>#N/A</v>
      </c>
      <c r="J2" s="11"/>
      <c r="K2" s="6" t="e">
        <f>LOOKUP(1,$C$15:$C$374,$A$15:$A$374)</f>
        <v>#N/A</v>
      </c>
      <c r="M2" s="11"/>
      <c r="N2" s="11"/>
      <c r="O2" s="6" t="s">
        <v>4</v>
      </c>
      <c r="P2" s="6">
        <f>Backs!P2</f>
        <v>0</v>
      </c>
      <c r="Q2" s="7">
        <f>Backs!Q2</f>
        <v>0</v>
      </c>
      <c r="R2" s="7" t="e">
        <f>Backs!R2</f>
        <v>#DIV/0!</v>
      </c>
    </row>
    <row r="3" spans="1:18" ht="12.75">
      <c r="A3" s="6" t="e">
        <f>Backs!A3</f>
        <v>#N/A</v>
      </c>
      <c r="B3"/>
      <c r="E3" s="6" t="e">
        <f>Centres!E3</f>
        <v>#N/A</v>
      </c>
      <c r="H3" s="11" t="e">
        <f>Rucks!H3</f>
        <v>#N/A</v>
      </c>
      <c r="J3" s="11"/>
      <c r="K3" s="6" t="e">
        <f>LOOKUP(2,$C$15:$C$374,$A$15:$A$374)</f>
        <v>#N/A</v>
      </c>
      <c r="M3" s="11"/>
      <c r="N3" s="11"/>
      <c r="O3" s="6" t="s">
        <v>5</v>
      </c>
      <c r="P3" s="6">
        <f>Centres!P3</f>
        <v>0</v>
      </c>
      <c r="Q3" s="7">
        <f>Centres!Q3</f>
        <v>0</v>
      </c>
      <c r="R3" s="7" t="e">
        <f>Centres!R3</f>
        <v>#DIV/0!</v>
      </c>
    </row>
    <row r="4" spans="1:18" ht="12.75">
      <c r="A4" s="6" t="e">
        <f>Backs!A4</f>
        <v>#N/A</v>
      </c>
      <c r="B4"/>
      <c r="E4" s="6" t="e">
        <f>Centres!E4</f>
        <v>#N/A</v>
      </c>
      <c r="H4" s="11" t="e">
        <f>Rucks!H4</f>
        <v>#N/A</v>
      </c>
      <c r="J4" s="11"/>
      <c r="K4" s="6" t="e">
        <f>LOOKUP(3,$C$15:$C$374,$A$15:$A$374)</f>
        <v>#N/A</v>
      </c>
      <c r="M4" s="11"/>
      <c r="N4" s="11"/>
      <c r="O4" s="6" t="s">
        <v>6</v>
      </c>
      <c r="P4" s="11">
        <f>Rucks!P4</f>
        <v>0</v>
      </c>
      <c r="Q4" s="7">
        <f>Rucks!Q4</f>
        <v>0</v>
      </c>
      <c r="R4" s="7" t="e">
        <f>Rucks!R4</f>
        <v>#DIV/0!</v>
      </c>
    </row>
    <row r="5" spans="1:18" ht="12.75">
      <c r="A5" s="6" t="e">
        <f>Backs!A5</f>
        <v>#N/A</v>
      </c>
      <c r="B5"/>
      <c r="E5" s="6" t="e">
        <f>Centres!E5</f>
        <v>#N/A</v>
      </c>
      <c r="H5" s="11" t="e">
        <f>Rucks!H5</f>
        <v>#N/A</v>
      </c>
      <c r="J5" s="11"/>
      <c r="K5" s="6" t="e">
        <f>LOOKUP(4,$C$15:$C$374,$A$15:$A$374)</f>
        <v>#N/A</v>
      </c>
      <c r="M5" s="11"/>
      <c r="N5" s="11"/>
      <c r="O5" s="6" t="s">
        <v>7</v>
      </c>
      <c r="P5" s="6">
        <f>COUNT(D15:D374)</f>
        <v>0</v>
      </c>
      <c r="Q5" s="7">
        <f>SUM(M15:M374)</f>
        <v>0</v>
      </c>
      <c r="R5" s="7" t="e">
        <f>Q5/P5</f>
        <v>#DIV/0!</v>
      </c>
    </row>
    <row r="6" spans="1:18" ht="12.75">
      <c r="A6" s="6" t="e">
        <f>Backs!A6</f>
        <v>#N/A</v>
      </c>
      <c r="B6"/>
      <c r="E6" s="6" t="e">
        <f>Centres!E6</f>
        <v>#N/A</v>
      </c>
      <c r="H6" s="11"/>
      <c r="I6" s="11"/>
      <c r="J6" s="11"/>
      <c r="K6" s="6" t="e">
        <f>LOOKUP(5,$C$15:$C$374,$A$15:$A$374)</f>
        <v>#N/A</v>
      </c>
      <c r="M6" s="11"/>
      <c r="N6" s="11"/>
      <c r="O6" s="6" t="s">
        <v>11</v>
      </c>
      <c r="P6" s="6">
        <f>SUM(P2:P5)</f>
        <v>0</v>
      </c>
      <c r="Q6" s="7">
        <f>SUM(Q2:Q5)</f>
        <v>0</v>
      </c>
      <c r="R6" s="7" t="e">
        <f>Q6/P6</f>
        <v>#DIV/0!</v>
      </c>
    </row>
    <row r="7" spans="1:18" ht="12.75">
      <c r="A7" s="6" t="e">
        <f>Backs!A7</f>
        <v>#N/A</v>
      </c>
      <c r="B7"/>
      <c r="E7" s="6" t="e">
        <f>Centres!E7</f>
        <v>#N/A</v>
      </c>
      <c r="H7" s="11"/>
      <c r="I7" s="11"/>
      <c r="J7" s="11"/>
      <c r="K7" s="6" t="e">
        <f>LOOKUP(6,$C$15:$C$374,$A$15:$A$374)</f>
        <v>#N/A</v>
      </c>
      <c r="M7" s="11"/>
      <c r="N7" s="11"/>
      <c r="O7" s="11"/>
      <c r="Q7" s="10" t="s">
        <v>12</v>
      </c>
      <c r="R7" s="10" t="s">
        <v>13</v>
      </c>
    </row>
    <row r="8" spans="1:18" ht="12.75">
      <c r="A8" s="6" t="e">
        <f>Backs!A8</f>
        <v>#N/A</v>
      </c>
      <c r="B8"/>
      <c r="E8" s="6" t="e">
        <f>Centres!E8</f>
        <v>#N/A</v>
      </c>
      <c r="H8" s="11"/>
      <c r="I8" s="11"/>
      <c r="J8" s="11"/>
      <c r="K8" s="6" t="e">
        <f>LOOKUP(7,$C$15:$C$374,$A$15:$A$374)</f>
        <v>#N/A</v>
      </c>
      <c r="M8" s="11"/>
      <c r="N8" s="11"/>
      <c r="O8" s="11"/>
      <c r="Q8" s="7">
        <f>IF(10000000-Q6&lt;0,"Over Salary Cap",10000000-Q6)</f>
        <v>10000000</v>
      </c>
      <c r="R8" s="7">
        <f>IF(30-P6=0,"All Selected",Q8/(30-P6))</f>
        <v>333333.3333333333</v>
      </c>
    </row>
    <row r="9" spans="1:15" ht="12.75">
      <c r="A9" s="6" t="e">
        <f>Backs!A9</f>
        <v>#N/A</v>
      </c>
      <c r="B9"/>
      <c r="E9" s="6" t="e">
        <f>Centres!E9</f>
        <v>#N/A</v>
      </c>
      <c r="H9" s="11"/>
      <c r="I9" s="11"/>
      <c r="J9" s="11"/>
      <c r="K9" s="6" t="e">
        <f>LOOKUP(8,$C$15:$C$374,$A$15:$A$374)</f>
        <v>#N/A</v>
      </c>
      <c r="M9" s="11"/>
      <c r="N9" s="11"/>
      <c r="O9" s="11"/>
    </row>
    <row r="10" spans="1:15" ht="12.75">
      <c r="A10" s="6" t="e">
        <f>Backs!A10</f>
        <v>#N/A</v>
      </c>
      <c r="B10"/>
      <c r="H10" s="11"/>
      <c r="I10" s="11"/>
      <c r="J10" s="11"/>
      <c r="K10" s="6" t="e">
        <f>LOOKUP(9,$C$15:$C$374,$A$15:$A$374)</f>
        <v>#N/A</v>
      </c>
      <c r="M10" s="11"/>
      <c r="N10" s="11"/>
      <c r="O10" s="11"/>
    </row>
    <row r="11" spans="2:15" ht="12.75">
      <c r="B11"/>
      <c r="I11" s="11"/>
      <c r="J11" s="11"/>
      <c r="M11" s="11"/>
      <c r="N11" s="11"/>
      <c r="O11" s="12"/>
    </row>
    <row r="13" ht="12.75">
      <c r="D13" s="15"/>
    </row>
    <row r="14" spans="1:12" ht="12.75">
      <c r="A14" s="10" t="s">
        <v>1</v>
      </c>
      <c r="B14" s="10" t="s">
        <v>0</v>
      </c>
      <c r="C14" s="10" t="s">
        <v>3</v>
      </c>
      <c r="D14" s="10" t="s">
        <v>14</v>
      </c>
      <c r="E14" s="3" t="s">
        <v>311</v>
      </c>
      <c r="F14" s="3" t="s">
        <v>310</v>
      </c>
      <c r="G14" s="3" t="s">
        <v>312</v>
      </c>
      <c r="H14" s="10" t="s">
        <v>2</v>
      </c>
      <c r="I14" s="10"/>
      <c r="J14" s="10"/>
      <c r="L14" s="10"/>
    </row>
    <row r="15" spans="1:15" ht="12.75">
      <c r="A15" t="s">
        <v>705</v>
      </c>
      <c r="B15" s="4" t="s">
        <v>18</v>
      </c>
      <c r="C15" s="6" t="str">
        <f aca="true" t="shared" si="0" ref="C15:C78">IF(M15=0," ",RANK(O15,$O$15:$O$374,1))</f>
        <v> </v>
      </c>
      <c r="E15" s="18">
        <v>2105.01</v>
      </c>
      <c r="F15" s="4">
        <v>19</v>
      </c>
      <c r="G15" s="17">
        <v>110.79</v>
      </c>
      <c r="H15" s="19">
        <v>600600</v>
      </c>
      <c r="M15" s="7">
        <f aca="true" t="shared" si="1" ref="M15:M77">H15*D15</f>
        <v>0</v>
      </c>
      <c r="N15" s="6">
        <v>1</v>
      </c>
      <c r="O15" s="6" t="str">
        <f>IF(D15=0," ",N15)</f>
        <v> </v>
      </c>
    </row>
    <row r="16" spans="1:15" ht="12.75">
      <c r="A16" t="s">
        <v>706</v>
      </c>
      <c r="B16" s="4" t="s">
        <v>25</v>
      </c>
      <c r="C16" s="6" t="str">
        <f t="shared" si="0"/>
        <v> </v>
      </c>
      <c r="E16" s="18">
        <v>2379.96</v>
      </c>
      <c r="F16" s="4">
        <v>22</v>
      </c>
      <c r="G16" s="17">
        <v>108.18</v>
      </c>
      <c r="H16" s="19">
        <v>586500</v>
      </c>
      <c r="M16" s="7">
        <f t="shared" si="1"/>
        <v>0</v>
      </c>
      <c r="N16" s="6">
        <f>N15+1</f>
        <v>2</v>
      </c>
      <c r="O16" s="6" t="str">
        <f aca="true" t="shared" si="2" ref="O16:O79">IF(D16=0," ",N16)</f>
        <v> </v>
      </c>
    </row>
    <row r="17" spans="1:15" ht="12.75">
      <c r="A17" t="s">
        <v>707</v>
      </c>
      <c r="B17" s="4" t="s">
        <v>22</v>
      </c>
      <c r="C17" s="6" t="str">
        <f t="shared" si="0"/>
        <v> </v>
      </c>
      <c r="E17" s="18">
        <v>2269.0499999999997</v>
      </c>
      <c r="F17" s="4">
        <v>21</v>
      </c>
      <c r="G17" s="17">
        <v>108.05</v>
      </c>
      <c r="H17" s="19">
        <v>585700</v>
      </c>
      <c r="M17" s="7">
        <f t="shared" si="1"/>
        <v>0</v>
      </c>
      <c r="N17" s="6">
        <f aca="true" t="shared" si="3" ref="N17:N80">N16+1</f>
        <v>3</v>
      </c>
      <c r="O17" s="6" t="str">
        <f t="shared" si="2"/>
        <v> </v>
      </c>
    </row>
    <row r="18" spans="1:15" ht="12.75">
      <c r="A18" t="s">
        <v>708</v>
      </c>
      <c r="B18" s="4" t="s">
        <v>21</v>
      </c>
      <c r="C18" s="6" t="str">
        <f t="shared" si="0"/>
        <v> </v>
      </c>
      <c r="E18" s="18">
        <v>2146</v>
      </c>
      <c r="F18" s="4">
        <v>20</v>
      </c>
      <c r="G18" s="17">
        <v>107.3</v>
      </c>
      <c r="H18" s="19">
        <v>581700</v>
      </c>
      <c r="K18" s="9"/>
      <c r="M18" s="7">
        <f t="shared" si="1"/>
        <v>0</v>
      </c>
      <c r="N18" s="6">
        <f t="shared" si="3"/>
        <v>4</v>
      </c>
      <c r="O18" s="6" t="str">
        <f t="shared" si="2"/>
        <v> </v>
      </c>
    </row>
    <row r="19" spans="1:15" ht="12.75">
      <c r="A19" t="s">
        <v>709</v>
      </c>
      <c r="B19" s="4" t="s">
        <v>22</v>
      </c>
      <c r="C19" s="6" t="str">
        <f t="shared" si="0"/>
        <v> </v>
      </c>
      <c r="E19" s="18">
        <v>2114</v>
      </c>
      <c r="F19" s="4">
        <v>20</v>
      </c>
      <c r="G19" s="17">
        <v>105.7</v>
      </c>
      <c r="H19" s="19">
        <v>573000</v>
      </c>
      <c r="M19" s="7">
        <f t="shared" si="1"/>
        <v>0</v>
      </c>
      <c r="N19" s="6">
        <f t="shared" si="3"/>
        <v>5</v>
      </c>
      <c r="O19" s="6" t="str">
        <f t="shared" si="2"/>
        <v> </v>
      </c>
    </row>
    <row r="20" spans="1:15" ht="12.75">
      <c r="A20" t="s">
        <v>710</v>
      </c>
      <c r="B20" s="4" t="s">
        <v>25</v>
      </c>
      <c r="C20" s="6" t="str">
        <f t="shared" si="0"/>
        <v> </v>
      </c>
      <c r="E20" s="18">
        <v>2258.96</v>
      </c>
      <c r="F20" s="4">
        <v>22</v>
      </c>
      <c r="G20" s="17">
        <v>102.68</v>
      </c>
      <c r="H20" s="19">
        <v>556600</v>
      </c>
      <c r="M20" s="7">
        <f t="shared" si="1"/>
        <v>0</v>
      </c>
      <c r="N20" s="6">
        <f t="shared" si="3"/>
        <v>6</v>
      </c>
      <c r="O20" s="6" t="str">
        <f t="shared" si="2"/>
        <v> </v>
      </c>
    </row>
    <row r="21" spans="1:15" ht="12.75">
      <c r="A21" t="s">
        <v>711</v>
      </c>
      <c r="B21" s="4" t="s">
        <v>18</v>
      </c>
      <c r="C21" s="6" t="str">
        <f t="shared" si="0"/>
        <v> </v>
      </c>
      <c r="E21" s="18">
        <v>1115.95</v>
      </c>
      <c r="F21" s="4">
        <v>11</v>
      </c>
      <c r="G21" s="17">
        <v>101.45</v>
      </c>
      <c r="H21" s="19">
        <v>550000</v>
      </c>
      <c r="M21" s="7">
        <f t="shared" si="1"/>
        <v>0</v>
      </c>
      <c r="N21" s="6">
        <f t="shared" si="3"/>
        <v>7</v>
      </c>
      <c r="O21" s="6" t="str">
        <f t="shared" si="2"/>
        <v> </v>
      </c>
    </row>
    <row r="22" spans="1:15" ht="12.75">
      <c r="A22" t="s">
        <v>712</v>
      </c>
      <c r="B22" s="4" t="s">
        <v>21</v>
      </c>
      <c r="C22" s="6" t="str">
        <f t="shared" si="0"/>
        <v> </v>
      </c>
      <c r="E22" s="18">
        <v>2024</v>
      </c>
      <c r="F22" s="4">
        <v>20</v>
      </c>
      <c r="G22" s="17">
        <v>101.2</v>
      </c>
      <c r="H22" s="19">
        <v>548600</v>
      </c>
      <c r="M22" s="7">
        <f t="shared" si="1"/>
        <v>0</v>
      </c>
      <c r="N22" s="6">
        <f t="shared" si="3"/>
        <v>8</v>
      </c>
      <c r="O22" s="6" t="str">
        <f t="shared" si="2"/>
        <v> </v>
      </c>
    </row>
    <row r="23" spans="1:15" ht="12.75">
      <c r="A23" t="s">
        <v>713</v>
      </c>
      <c r="B23" s="4" t="s">
        <v>23</v>
      </c>
      <c r="C23" s="6" t="str">
        <f t="shared" si="0"/>
        <v> </v>
      </c>
      <c r="E23" s="18">
        <v>2223.98</v>
      </c>
      <c r="F23" s="4">
        <v>22</v>
      </c>
      <c r="G23" s="17">
        <v>101.09</v>
      </c>
      <c r="H23" s="19">
        <v>548000</v>
      </c>
      <c r="M23" s="7">
        <f t="shared" si="1"/>
        <v>0</v>
      </c>
      <c r="N23" s="6">
        <f t="shared" si="3"/>
        <v>9</v>
      </c>
      <c r="O23" s="6" t="str">
        <f t="shared" si="2"/>
        <v> </v>
      </c>
    </row>
    <row r="24" spans="1:15" ht="12.75">
      <c r="A24" t="s">
        <v>714</v>
      </c>
      <c r="B24" s="4" t="s">
        <v>26</v>
      </c>
      <c r="C24" s="6" t="str">
        <f t="shared" si="0"/>
        <v> </v>
      </c>
      <c r="E24" s="18">
        <v>1411.0600000000002</v>
      </c>
      <c r="F24" s="4">
        <v>14</v>
      </c>
      <c r="G24" s="17">
        <v>100.79</v>
      </c>
      <c r="H24" s="19">
        <v>546400</v>
      </c>
      <c r="M24" s="7">
        <f t="shared" si="1"/>
        <v>0</v>
      </c>
      <c r="N24" s="6">
        <f t="shared" si="3"/>
        <v>10</v>
      </c>
      <c r="O24" s="6" t="str">
        <f t="shared" si="2"/>
        <v> </v>
      </c>
    </row>
    <row r="25" spans="1:15" ht="12.75">
      <c r="A25" t="s">
        <v>715</v>
      </c>
      <c r="B25" s="4" t="s">
        <v>18</v>
      </c>
      <c r="C25" s="6" t="str">
        <f t="shared" si="0"/>
        <v> </v>
      </c>
      <c r="E25" s="18">
        <v>1594.08</v>
      </c>
      <c r="F25" s="4">
        <v>16</v>
      </c>
      <c r="G25" s="17">
        <v>99.63</v>
      </c>
      <c r="H25" s="19">
        <v>540100</v>
      </c>
      <c r="M25" s="7">
        <f t="shared" si="1"/>
        <v>0</v>
      </c>
      <c r="N25" s="6">
        <f t="shared" si="3"/>
        <v>11</v>
      </c>
      <c r="O25" s="6" t="str">
        <f t="shared" si="2"/>
        <v> </v>
      </c>
    </row>
    <row r="26" spans="1:15" ht="12.75">
      <c r="A26" t="s">
        <v>716</v>
      </c>
      <c r="B26" s="4" t="s">
        <v>19</v>
      </c>
      <c r="C26" s="6" t="str">
        <f t="shared" si="0"/>
        <v> </v>
      </c>
      <c r="E26" s="18">
        <v>2176.02</v>
      </c>
      <c r="F26" s="4">
        <v>22</v>
      </c>
      <c r="G26" s="17">
        <v>98.91</v>
      </c>
      <c r="H26" s="19">
        <v>536200</v>
      </c>
      <c r="M26" s="7">
        <f t="shared" si="1"/>
        <v>0</v>
      </c>
      <c r="N26" s="6">
        <f t="shared" si="3"/>
        <v>12</v>
      </c>
      <c r="O26" s="6" t="str">
        <f t="shared" si="2"/>
        <v> </v>
      </c>
    </row>
    <row r="27" spans="1:15" ht="12.75">
      <c r="A27" t="s">
        <v>717</v>
      </c>
      <c r="B27" s="4" t="s">
        <v>26</v>
      </c>
      <c r="C27" s="6" t="str">
        <f t="shared" si="0"/>
        <v> </v>
      </c>
      <c r="E27" s="18">
        <v>2150.06</v>
      </c>
      <c r="F27" s="4">
        <v>22</v>
      </c>
      <c r="G27" s="17">
        <v>97.73</v>
      </c>
      <c r="H27" s="19">
        <v>529800</v>
      </c>
      <c r="M27" s="7">
        <f t="shared" si="1"/>
        <v>0</v>
      </c>
      <c r="N27" s="6">
        <f t="shared" si="3"/>
        <v>13</v>
      </c>
      <c r="O27" s="6" t="str">
        <f t="shared" si="2"/>
        <v> </v>
      </c>
    </row>
    <row r="28" spans="1:15" ht="12.75">
      <c r="A28" t="s">
        <v>718</v>
      </c>
      <c r="B28" s="4" t="s">
        <v>28</v>
      </c>
      <c r="C28" s="6" t="str">
        <f t="shared" si="0"/>
        <v> </v>
      </c>
      <c r="E28" s="18">
        <v>1828.94</v>
      </c>
      <c r="F28" s="4">
        <v>19</v>
      </c>
      <c r="G28" s="17">
        <v>96.26</v>
      </c>
      <c r="H28" s="19">
        <v>521800</v>
      </c>
      <c r="M28" s="7">
        <f t="shared" si="1"/>
        <v>0</v>
      </c>
      <c r="N28" s="6">
        <f t="shared" si="3"/>
        <v>14</v>
      </c>
      <c r="O28" s="6" t="str">
        <f t="shared" si="2"/>
        <v> </v>
      </c>
    </row>
    <row r="29" spans="1:15" ht="12.75">
      <c r="A29" t="s">
        <v>719</v>
      </c>
      <c r="B29" s="4" t="s">
        <v>23</v>
      </c>
      <c r="C29" s="6" t="str">
        <f t="shared" si="0"/>
        <v> </v>
      </c>
      <c r="E29" s="18">
        <v>1967.9099999999999</v>
      </c>
      <c r="F29" s="4">
        <v>21</v>
      </c>
      <c r="G29" s="17">
        <v>93.71</v>
      </c>
      <c r="H29" s="19">
        <v>508000</v>
      </c>
      <c r="L29" s="13"/>
      <c r="M29" s="7">
        <f t="shared" si="1"/>
        <v>0</v>
      </c>
      <c r="N29" s="6">
        <f t="shared" si="3"/>
        <v>15</v>
      </c>
      <c r="O29" s="6" t="str">
        <f t="shared" si="2"/>
        <v> </v>
      </c>
    </row>
    <row r="30" spans="1:15" ht="12.75">
      <c r="A30" t="s">
        <v>720</v>
      </c>
      <c r="B30" s="4" t="s">
        <v>24</v>
      </c>
      <c r="C30" s="6" t="str">
        <f t="shared" si="0"/>
        <v> </v>
      </c>
      <c r="E30" s="18">
        <v>2005.08</v>
      </c>
      <c r="F30" s="4">
        <v>22</v>
      </c>
      <c r="G30" s="17">
        <v>91.14</v>
      </c>
      <c r="H30" s="19">
        <v>494100</v>
      </c>
      <c r="M30" s="7">
        <f t="shared" si="1"/>
        <v>0</v>
      </c>
      <c r="N30" s="6">
        <f t="shared" si="3"/>
        <v>16</v>
      </c>
      <c r="O30" s="6" t="str">
        <f t="shared" si="2"/>
        <v> </v>
      </c>
    </row>
    <row r="31" spans="1:15" ht="12.75">
      <c r="A31" t="s">
        <v>721</v>
      </c>
      <c r="B31" s="4" t="s">
        <v>18</v>
      </c>
      <c r="C31" s="6" t="str">
        <f t="shared" si="0"/>
        <v> </v>
      </c>
      <c r="E31" s="18">
        <v>1728.05</v>
      </c>
      <c r="F31" s="4">
        <v>19</v>
      </c>
      <c r="G31" s="17">
        <v>90.95</v>
      </c>
      <c r="H31" s="19">
        <v>493000</v>
      </c>
      <c r="M31" s="7">
        <f t="shared" si="1"/>
        <v>0</v>
      </c>
      <c r="N31" s="6">
        <f t="shared" si="3"/>
        <v>17</v>
      </c>
      <c r="O31" s="6" t="str">
        <f t="shared" si="2"/>
        <v> </v>
      </c>
    </row>
    <row r="32" spans="1:15" ht="12.75">
      <c r="A32" t="s">
        <v>722</v>
      </c>
      <c r="B32" s="4" t="s">
        <v>27</v>
      </c>
      <c r="C32" s="6" t="str">
        <f t="shared" si="0"/>
        <v> </v>
      </c>
      <c r="E32" s="18">
        <v>1989.02</v>
      </c>
      <c r="F32" s="4">
        <v>22</v>
      </c>
      <c r="G32" s="17">
        <v>90.41</v>
      </c>
      <c r="H32" s="19">
        <v>490100</v>
      </c>
      <c r="M32" s="7">
        <f t="shared" si="1"/>
        <v>0</v>
      </c>
      <c r="N32" s="6">
        <f t="shared" si="3"/>
        <v>18</v>
      </c>
      <c r="O32" s="6" t="str">
        <f t="shared" si="2"/>
        <v> </v>
      </c>
    </row>
    <row r="33" spans="1:15" ht="12.75">
      <c r="A33" t="s">
        <v>723</v>
      </c>
      <c r="B33" s="4" t="s">
        <v>17</v>
      </c>
      <c r="C33" s="6" t="str">
        <f t="shared" si="0"/>
        <v> </v>
      </c>
      <c r="E33" s="18">
        <v>1896.93</v>
      </c>
      <c r="F33" s="4">
        <v>21</v>
      </c>
      <c r="G33" s="17">
        <v>90.33</v>
      </c>
      <c r="H33" s="19">
        <v>489700</v>
      </c>
      <c r="M33" s="7">
        <f t="shared" si="1"/>
        <v>0</v>
      </c>
      <c r="N33" s="6">
        <f t="shared" si="3"/>
        <v>19</v>
      </c>
      <c r="O33" s="6" t="str">
        <f t="shared" si="2"/>
        <v> </v>
      </c>
    </row>
    <row r="34" spans="1:15" ht="12.75">
      <c r="A34" t="s">
        <v>724</v>
      </c>
      <c r="B34" s="4" t="s">
        <v>23</v>
      </c>
      <c r="C34" s="6" t="str">
        <f t="shared" si="0"/>
        <v> </v>
      </c>
      <c r="E34" s="18">
        <v>1887.9</v>
      </c>
      <c r="F34" s="4">
        <v>21</v>
      </c>
      <c r="G34" s="17">
        <v>89.9</v>
      </c>
      <c r="H34" s="19">
        <v>487400</v>
      </c>
      <c r="M34" s="7">
        <f t="shared" si="1"/>
        <v>0</v>
      </c>
      <c r="N34" s="6">
        <f t="shared" si="3"/>
        <v>20</v>
      </c>
      <c r="O34" s="6" t="str">
        <f t="shared" si="2"/>
        <v> </v>
      </c>
    </row>
    <row r="35" spans="1:15" ht="12.75">
      <c r="A35" t="s">
        <v>725</v>
      </c>
      <c r="B35" s="4" t="s">
        <v>21</v>
      </c>
      <c r="C35" s="6" t="str">
        <f t="shared" si="0"/>
        <v> </v>
      </c>
      <c r="E35" s="18">
        <v>1697.08</v>
      </c>
      <c r="F35" s="4">
        <v>19</v>
      </c>
      <c r="G35" s="17">
        <v>89.32</v>
      </c>
      <c r="H35" s="19">
        <v>484200</v>
      </c>
      <c r="M35" s="7">
        <f t="shared" si="1"/>
        <v>0</v>
      </c>
      <c r="N35" s="6">
        <f t="shared" si="3"/>
        <v>21</v>
      </c>
      <c r="O35" s="6" t="str">
        <f t="shared" si="2"/>
        <v> </v>
      </c>
    </row>
    <row r="36" spans="1:15" ht="12.75">
      <c r="A36" t="s">
        <v>726</v>
      </c>
      <c r="B36" s="4" t="s">
        <v>16</v>
      </c>
      <c r="C36" s="6" t="str">
        <f t="shared" si="0"/>
        <v> </v>
      </c>
      <c r="E36" s="18">
        <v>1766</v>
      </c>
      <c r="F36" s="4">
        <v>20</v>
      </c>
      <c r="G36" s="17">
        <v>88.3</v>
      </c>
      <c r="H36" s="19">
        <v>478700</v>
      </c>
      <c r="M36" s="7">
        <f t="shared" si="1"/>
        <v>0</v>
      </c>
      <c r="N36" s="6">
        <f t="shared" si="3"/>
        <v>22</v>
      </c>
      <c r="O36" s="6" t="str">
        <f t="shared" si="2"/>
        <v> </v>
      </c>
    </row>
    <row r="37" spans="1:15" ht="12.75">
      <c r="A37" t="s">
        <v>727</v>
      </c>
      <c r="B37" s="4" t="s">
        <v>15</v>
      </c>
      <c r="C37" s="6" t="str">
        <f t="shared" si="0"/>
        <v> </v>
      </c>
      <c r="E37" s="18">
        <v>1829.94</v>
      </c>
      <c r="F37" s="4">
        <v>21</v>
      </c>
      <c r="G37" s="17">
        <v>87.14</v>
      </c>
      <c r="H37" s="19">
        <v>472400</v>
      </c>
      <c r="M37" s="7">
        <f t="shared" si="1"/>
        <v>0</v>
      </c>
      <c r="N37" s="6">
        <f t="shared" si="3"/>
        <v>23</v>
      </c>
      <c r="O37" s="6" t="str">
        <f t="shared" si="2"/>
        <v> </v>
      </c>
    </row>
    <row r="38" spans="1:15" ht="12.75">
      <c r="A38" t="s">
        <v>728</v>
      </c>
      <c r="B38" s="4" t="s">
        <v>30</v>
      </c>
      <c r="C38" s="6" t="str">
        <f t="shared" si="0"/>
        <v> </v>
      </c>
      <c r="E38" s="18">
        <v>1735</v>
      </c>
      <c r="F38" s="4">
        <v>20</v>
      </c>
      <c r="G38" s="17">
        <v>86.75</v>
      </c>
      <c r="H38" s="19">
        <v>470300</v>
      </c>
      <c r="M38" s="7">
        <f t="shared" si="1"/>
        <v>0</v>
      </c>
      <c r="N38" s="6">
        <f t="shared" si="3"/>
        <v>24</v>
      </c>
      <c r="O38" s="6" t="str">
        <f t="shared" si="2"/>
        <v> </v>
      </c>
    </row>
    <row r="39" spans="1:15" ht="12.75">
      <c r="A39" t="s">
        <v>729</v>
      </c>
      <c r="B39" s="4" t="s">
        <v>19</v>
      </c>
      <c r="C39" s="6" t="str">
        <f t="shared" si="0"/>
        <v> </v>
      </c>
      <c r="E39" s="18">
        <v>1899.04</v>
      </c>
      <c r="F39" s="4">
        <v>22</v>
      </c>
      <c r="G39" s="17">
        <v>86.32</v>
      </c>
      <c r="H39" s="19">
        <v>467900</v>
      </c>
      <c r="M39" s="7">
        <f t="shared" si="1"/>
        <v>0</v>
      </c>
      <c r="N39" s="6">
        <f t="shared" si="3"/>
        <v>25</v>
      </c>
      <c r="O39" s="6" t="str">
        <f t="shared" si="2"/>
        <v> </v>
      </c>
    </row>
    <row r="40" spans="1:15" ht="12.75">
      <c r="A40" t="s">
        <v>730</v>
      </c>
      <c r="B40" s="4" t="s">
        <v>30</v>
      </c>
      <c r="C40" s="6" t="str">
        <f t="shared" si="0"/>
        <v> </v>
      </c>
      <c r="E40" s="18">
        <v>1638.94</v>
      </c>
      <c r="F40" s="4">
        <v>19</v>
      </c>
      <c r="G40" s="17">
        <v>86.26</v>
      </c>
      <c r="H40" s="19">
        <v>467600</v>
      </c>
      <c r="M40" s="7">
        <f t="shared" si="1"/>
        <v>0</v>
      </c>
      <c r="N40" s="6">
        <f t="shared" si="3"/>
        <v>26</v>
      </c>
      <c r="O40" s="6" t="str">
        <f t="shared" si="2"/>
        <v> </v>
      </c>
    </row>
    <row r="41" spans="1:15" ht="12.75">
      <c r="A41" t="s">
        <v>731</v>
      </c>
      <c r="B41" s="4" t="s">
        <v>15</v>
      </c>
      <c r="C41" s="6" t="str">
        <f t="shared" si="0"/>
        <v> </v>
      </c>
      <c r="E41" s="18">
        <v>1690</v>
      </c>
      <c r="F41" s="4">
        <v>20</v>
      </c>
      <c r="G41" s="17">
        <v>84.5</v>
      </c>
      <c r="H41" s="19">
        <v>458100</v>
      </c>
      <c r="M41" s="7">
        <f t="shared" si="1"/>
        <v>0</v>
      </c>
      <c r="N41" s="6">
        <f t="shared" si="3"/>
        <v>27</v>
      </c>
      <c r="O41" s="6" t="str">
        <f t="shared" si="2"/>
        <v> </v>
      </c>
    </row>
    <row r="42" spans="1:15" ht="12.75">
      <c r="A42" t="s">
        <v>732</v>
      </c>
      <c r="B42" s="4" t="s">
        <v>24</v>
      </c>
      <c r="C42" s="6" t="str">
        <f t="shared" si="0"/>
        <v> </v>
      </c>
      <c r="E42" s="18">
        <v>1432.08</v>
      </c>
      <c r="F42" s="4">
        <v>17</v>
      </c>
      <c r="G42" s="17">
        <v>84.24</v>
      </c>
      <c r="H42" s="19">
        <v>456600</v>
      </c>
      <c r="M42" s="7">
        <f t="shared" si="1"/>
        <v>0</v>
      </c>
      <c r="N42" s="6">
        <f t="shared" si="3"/>
        <v>28</v>
      </c>
      <c r="O42" s="6" t="str">
        <f t="shared" si="2"/>
        <v> </v>
      </c>
    </row>
    <row r="43" spans="1:15" ht="12.75">
      <c r="A43" t="s">
        <v>733</v>
      </c>
      <c r="B43" s="4" t="s">
        <v>26</v>
      </c>
      <c r="C43" s="6" t="str">
        <f t="shared" si="0"/>
        <v> </v>
      </c>
      <c r="E43" s="18">
        <v>1835.9</v>
      </c>
      <c r="F43" s="4">
        <v>22</v>
      </c>
      <c r="G43" s="17">
        <v>83.45</v>
      </c>
      <c r="H43" s="19">
        <v>452400</v>
      </c>
      <c r="M43" s="7">
        <f t="shared" si="1"/>
        <v>0</v>
      </c>
      <c r="N43" s="6">
        <f t="shared" si="3"/>
        <v>29</v>
      </c>
      <c r="O43" s="6" t="str">
        <f t="shared" si="2"/>
        <v> </v>
      </c>
    </row>
    <row r="44" spans="1:15" ht="12.75">
      <c r="A44" t="s">
        <v>734</v>
      </c>
      <c r="B44" s="4" t="s">
        <v>24</v>
      </c>
      <c r="C44" s="6" t="str">
        <f t="shared" si="0"/>
        <v> </v>
      </c>
      <c r="E44" s="18">
        <v>1749.0900000000001</v>
      </c>
      <c r="F44" s="4">
        <v>21</v>
      </c>
      <c r="G44" s="17">
        <v>83.29</v>
      </c>
      <c r="H44" s="19">
        <v>451500</v>
      </c>
      <c r="M44" s="7">
        <f t="shared" si="1"/>
        <v>0</v>
      </c>
      <c r="N44" s="6">
        <f t="shared" si="3"/>
        <v>30</v>
      </c>
      <c r="O44" s="6" t="str">
        <f t="shared" si="2"/>
        <v> </v>
      </c>
    </row>
    <row r="45" spans="1:15" ht="12.75">
      <c r="A45" t="s">
        <v>735</v>
      </c>
      <c r="B45" s="4" t="s">
        <v>309</v>
      </c>
      <c r="C45" s="6" t="str">
        <f t="shared" si="0"/>
        <v> </v>
      </c>
      <c r="E45" s="18">
        <v>1662</v>
      </c>
      <c r="F45" s="4">
        <v>20</v>
      </c>
      <c r="G45" s="17">
        <v>83.1</v>
      </c>
      <c r="H45" s="19">
        <v>450500</v>
      </c>
      <c r="M45" s="7">
        <f t="shared" si="1"/>
        <v>0</v>
      </c>
      <c r="N45" s="6">
        <f t="shared" si="3"/>
        <v>31</v>
      </c>
      <c r="O45" s="6" t="str">
        <f t="shared" si="2"/>
        <v> </v>
      </c>
    </row>
    <row r="46" spans="1:15" ht="12.75">
      <c r="A46" t="s">
        <v>736</v>
      </c>
      <c r="B46" s="4" t="s">
        <v>24</v>
      </c>
      <c r="C46" s="6" t="str">
        <f t="shared" si="0"/>
        <v> </v>
      </c>
      <c r="E46" s="18">
        <v>1659</v>
      </c>
      <c r="F46" s="4">
        <v>20</v>
      </c>
      <c r="G46" s="17">
        <v>82.95</v>
      </c>
      <c r="H46" s="19">
        <v>449700</v>
      </c>
      <c r="M46" s="7">
        <f t="shared" si="1"/>
        <v>0</v>
      </c>
      <c r="N46" s="6">
        <f t="shared" si="3"/>
        <v>32</v>
      </c>
      <c r="O46" s="6" t="str">
        <f t="shared" si="2"/>
        <v> </v>
      </c>
    </row>
    <row r="47" spans="1:15" ht="12.75">
      <c r="A47" t="s">
        <v>737</v>
      </c>
      <c r="B47" s="4" t="s">
        <v>17</v>
      </c>
      <c r="C47" s="6" t="str">
        <f t="shared" si="0"/>
        <v> </v>
      </c>
      <c r="E47" s="18">
        <v>1820.9399999999998</v>
      </c>
      <c r="F47" s="4">
        <v>22</v>
      </c>
      <c r="G47" s="17">
        <v>82.77</v>
      </c>
      <c r="H47" s="19">
        <v>448700</v>
      </c>
      <c r="M47" s="7">
        <f t="shared" si="1"/>
        <v>0</v>
      </c>
      <c r="N47" s="6">
        <f t="shared" si="3"/>
        <v>33</v>
      </c>
      <c r="O47" s="6" t="str">
        <f t="shared" si="2"/>
        <v> </v>
      </c>
    </row>
    <row r="48" spans="1:15" ht="12.75">
      <c r="A48" t="s">
        <v>738</v>
      </c>
      <c r="B48" s="4" t="s">
        <v>16</v>
      </c>
      <c r="C48" s="6" t="str">
        <f t="shared" si="0"/>
        <v> </v>
      </c>
      <c r="E48" s="18">
        <v>1486.08</v>
      </c>
      <c r="F48" s="4">
        <v>18</v>
      </c>
      <c r="G48" s="17">
        <v>82.56</v>
      </c>
      <c r="H48" s="19">
        <v>447500</v>
      </c>
      <c r="M48" s="7">
        <f t="shared" si="1"/>
        <v>0</v>
      </c>
      <c r="N48" s="6">
        <f t="shared" si="3"/>
        <v>34</v>
      </c>
      <c r="O48" s="6" t="str">
        <f t="shared" si="2"/>
        <v> </v>
      </c>
    </row>
    <row r="49" spans="1:15" ht="12.75">
      <c r="A49" t="s">
        <v>739</v>
      </c>
      <c r="B49" s="4" t="s">
        <v>27</v>
      </c>
      <c r="C49" s="6" t="str">
        <f t="shared" si="0"/>
        <v> </v>
      </c>
      <c r="E49" s="18">
        <v>1636</v>
      </c>
      <c r="F49" s="4">
        <v>20</v>
      </c>
      <c r="G49" s="17">
        <v>81.8</v>
      </c>
      <c r="H49" s="19">
        <v>443400</v>
      </c>
      <c r="M49" s="7">
        <f t="shared" si="1"/>
        <v>0</v>
      </c>
      <c r="N49" s="6">
        <f t="shared" si="3"/>
        <v>35</v>
      </c>
      <c r="O49" s="6" t="str">
        <f t="shared" si="2"/>
        <v> </v>
      </c>
    </row>
    <row r="50" spans="1:15" ht="12.75">
      <c r="A50" t="s">
        <v>740</v>
      </c>
      <c r="B50" s="4" t="s">
        <v>30</v>
      </c>
      <c r="C50" s="6" t="str">
        <f t="shared" si="0"/>
        <v> </v>
      </c>
      <c r="E50" s="18">
        <v>1711.9199999999998</v>
      </c>
      <c r="F50" s="4">
        <v>21</v>
      </c>
      <c r="G50" s="17">
        <v>81.52</v>
      </c>
      <c r="H50" s="19">
        <v>441900</v>
      </c>
      <c r="M50" s="7">
        <f t="shared" si="1"/>
        <v>0</v>
      </c>
      <c r="N50" s="6">
        <f t="shared" si="3"/>
        <v>36</v>
      </c>
      <c r="O50" s="6" t="str">
        <f t="shared" si="2"/>
        <v> </v>
      </c>
    </row>
    <row r="51" spans="1:15" ht="12.75">
      <c r="A51" t="s">
        <v>741</v>
      </c>
      <c r="B51" s="4" t="s">
        <v>19</v>
      </c>
      <c r="C51" s="6" t="str">
        <f t="shared" si="0"/>
        <v> </v>
      </c>
      <c r="E51" s="18">
        <v>1791.9</v>
      </c>
      <c r="F51" s="4">
        <v>22</v>
      </c>
      <c r="G51" s="17">
        <v>81.45</v>
      </c>
      <c r="H51" s="19">
        <v>441600</v>
      </c>
      <c r="M51" s="7">
        <f t="shared" si="1"/>
        <v>0</v>
      </c>
      <c r="N51" s="6">
        <f t="shared" si="3"/>
        <v>37</v>
      </c>
      <c r="O51" s="6" t="str">
        <f t="shared" si="2"/>
        <v> </v>
      </c>
    </row>
    <row r="52" spans="1:15" ht="12.75">
      <c r="A52" t="s">
        <v>742</v>
      </c>
      <c r="B52" s="4" t="s">
        <v>20</v>
      </c>
      <c r="C52" s="6" t="str">
        <f t="shared" si="0"/>
        <v> </v>
      </c>
      <c r="E52" s="18">
        <v>1767.04</v>
      </c>
      <c r="F52" s="4">
        <v>22</v>
      </c>
      <c r="G52" s="17">
        <v>80.32</v>
      </c>
      <c r="H52" s="19">
        <v>435400</v>
      </c>
      <c r="M52" s="7">
        <f t="shared" si="1"/>
        <v>0</v>
      </c>
      <c r="N52" s="6">
        <f t="shared" si="3"/>
        <v>38</v>
      </c>
      <c r="O52" s="6" t="str">
        <f t="shared" si="2"/>
        <v> </v>
      </c>
    </row>
    <row r="53" spans="1:15" ht="12.75">
      <c r="A53" t="s">
        <v>743</v>
      </c>
      <c r="B53" s="4" t="s">
        <v>17</v>
      </c>
      <c r="C53" s="6" t="str">
        <f t="shared" si="0"/>
        <v> </v>
      </c>
      <c r="E53" s="18">
        <v>1765.0600000000002</v>
      </c>
      <c r="F53" s="4">
        <v>22</v>
      </c>
      <c r="G53" s="17">
        <v>80.23</v>
      </c>
      <c r="H53" s="19">
        <v>434900</v>
      </c>
      <c r="M53" s="7">
        <f t="shared" si="1"/>
        <v>0</v>
      </c>
      <c r="N53" s="6">
        <f t="shared" si="3"/>
        <v>39</v>
      </c>
      <c r="O53" s="6" t="str">
        <f t="shared" si="2"/>
        <v> </v>
      </c>
    </row>
    <row r="54" spans="1:15" ht="12.75">
      <c r="A54" t="s">
        <v>744</v>
      </c>
      <c r="B54" s="4" t="s">
        <v>21</v>
      </c>
      <c r="C54" s="6" t="str">
        <f t="shared" si="0"/>
        <v> </v>
      </c>
      <c r="E54" s="18">
        <v>1587</v>
      </c>
      <c r="F54" s="4">
        <v>20</v>
      </c>
      <c r="G54" s="17">
        <v>79.35</v>
      </c>
      <c r="H54" s="19">
        <v>430200</v>
      </c>
      <c r="M54" s="7">
        <f t="shared" si="1"/>
        <v>0</v>
      </c>
      <c r="N54" s="6">
        <f t="shared" si="3"/>
        <v>40</v>
      </c>
      <c r="O54" s="6" t="str">
        <f t="shared" si="2"/>
        <v> </v>
      </c>
    </row>
    <row r="55" spans="1:15" ht="12.75">
      <c r="A55" t="s">
        <v>745</v>
      </c>
      <c r="B55" s="4" t="s">
        <v>26</v>
      </c>
      <c r="C55" s="6" t="str">
        <f t="shared" si="0"/>
        <v> </v>
      </c>
      <c r="E55" s="18">
        <v>1182</v>
      </c>
      <c r="F55" s="4">
        <v>15</v>
      </c>
      <c r="G55" s="17">
        <v>78.8</v>
      </c>
      <c r="H55" s="19">
        <v>427200</v>
      </c>
      <c r="M55" s="7">
        <f t="shared" si="1"/>
        <v>0</v>
      </c>
      <c r="N55" s="6">
        <f t="shared" si="3"/>
        <v>41</v>
      </c>
      <c r="O55" s="6" t="str">
        <f t="shared" si="2"/>
        <v> </v>
      </c>
    </row>
    <row r="56" spans="1:15" ht="12.75">
      <c r="A56" t="s">
        <v>746</v>
      </c>
      <c r="B56" s="4" t="s">
        <v>28</v>
      </c>
      <c r="C56" s="6" t="str">
        <f t="shared" si="0"/>
        <v> </v>
      </c>
      <c r="E56" s="18">
        <v>1176</v>
      </c>
      <c r="F56" s="4">
        <v>15</v>
      </c>
      <c r="G56" s="17">
        <v>78.4</v>
      </c>
      <c r="H56" s="19">
        <v>425000</v>
      </c>
      <c r="M56" s="7">
        <f t="shared" si="1"/>
        <v>0</v>
      </c>
      <c r="N56" s="6">
        <f t="shared" si="3"/>
        <v>42</v>
      </c>
      <c r="O56" s="6" t="str">
        <f t="shared" si="2"/>
        <v> </v>
      </c>
    </row>
    <row r="57" spans="1:15" ht="12.75">
      <c r="A57" t="s">
        <v>747</v>
      </c>
      <c r="B57" s="4" t="s">
        <v>17</v>
      </c>
      <c r="C57" s="6" t="str">
        <f t="shared" si="0"/>
        <v> </v>
      </c>
      <c r="E57" s="18">
        <v>936.96</v>
      </c>
      <c r="F57" s="4">
        <v>12</v>
      </c>
      <c r="G57" s="17">
        <v>78.08</v>
      </c>
      <c r="H57" s="19">
        <v>423300</v>
      </c>
      <c r="M57" s="7">
        <f t="shared" si="1"/>
        <v>0</v>
      </c>
      <c r="N57" s="6">
        <f t="shared" si="3"/>
        <v>43</v>
      </c>
      <c r="O57" s="6" t="str">
        <f t="shared" si="2"/>
        <v> </v>
      </c>
    </row>
    <row r="58" spans="1:15" ht="12.75">
      <c r="A58" t="s">
        <v>748</v>
      </c>
      <c r="B58" s="4" t="s">
        <v>28</v>
      </c>
      <c r="C58" s="6" t="str">
        <f t="shared" si="0"/>
        <v> </v>
      </c>
      <c r="E58" s="18">
        <v>1636.95</v>
      </c>
      <c r="F58" s="4">
        <v>21</v>
      </c>
      <c r="G58" s="17">
        <v>77.95</v>
      </c>
      <c r="H58" s="19">
        <v>422600</v>
      </c>
      <c r="M58" s="7">
        <f t="shared" si="1"/>
        <v>0</v>
      </c>
      <c r="N58" s="6">
        <f t="shared" si="3"/>
        <v>44</v>
      </c>
      <c r="O58" s="6" t="str">
        <f t="shared" si="2"/>
        <v> </v>
      </c>
    </row>
    <row r="59" spans="1:15" ht="12.75">
      <c r="A59" t="s">
        <v>749</v>
      </c>
      <c r="B59" s="4" t="s">
        <v>26</v>
      </c>
      <c r="C59" s="6" t="str">
        <f t="shared" si="0"/>
        <v> </v>
      </c>
      <c r="E59" s="18">
        <v>1559</v>
      </c>
      <c r="F59" s="4">
        <v>20</v>
      </c>
      <c r="G59" s="17">
        <v>77.95</v>
      </c>
      <c r="H59" s="19">
        <v>422600</v>
      </c>
      <c r="L59" s="13"/>
      <c r="M59" s="7">
        <f t="shared" si="1"/>
        <v>0</v>
      </c>
      <c r="N59" s="6">
        <f t="shared" si="3"/>
        <v>45</v>
      </c>
      <c r="O59" s="6" t="str">
        <f t="shared" si="2"/>
        <v> </v>
      </c>
    </row>
    <row r="60" spans="1:15" ht="12.75">
      <c r="A60" t="s">
        <v>750</v>
      </c>
      <c r="B60" s="4" t="s">
        <v>29</v>
      </c>
      <c r="C60" s="6" t="str">
        <f t="shared" si="0"/>
        <v> </v>
      </c>
      <c r="E60" s="18">
        <v>1714.02</v>
      </c>
      <c r="F60" s="4">
        <v>22</v>
      </c>
      <c r="G60" s="17">
        <v>77.91</v>
      </c>
      <c r="H60" s="19">
        <v>422300</v>
      </c>
      <c r="M60" s="7">
        <f t="shared" si="1"/>
        <v>0</v>
      </c>
      <c r="N60" s="6">
        <f t="shared" si="3"/>
        <v>46</v>
      </c>
      <c r="O60" s="6" t="str">
        <f t="shared" si="2"/>
        <v> </v>
      </c>
    </row>
    <row r="61" spans="1:15" ht="12.75">
      <c r="A61" t="s">
        <v>751</v>
      </c>
      <c r="B61" s="4" t="s">
        <v>28</v>
      </c>
      <c r="C61" s="6" t="str">
        <f t="shared" si="0"/>
        <v> </v>
      </c>
      <c r="E61" s="18">
        <v>1315.97</v>
      </c>
      <c r="F61" s="4">
        <v>17</v>
      </c>
      <c r="G61" s="17">
        <v>77.41</v>
      </c>
      <c r="H61" s="19">
        <v>419700</v>
      </c>
      <c r="M61" s="7">
        <f t="shared" si="1"/>
        <v>0</v>
      </c>
      <c r="N61" s="6">
        <f t="shared" si="3"/>
        <v>47</v>
      </c>
      <c r="O61" s="6" t="str">
        <f t="shared" si="2"/>
        <v> </v>
      </c>
    </row>
    <row r="62" spans="1:15" ht="12.75">
      <c r="A62" t="s">
        <v>752</v>
      </c>
      <c r="B62" s="4" t="s">
        <v>26</v>
      </c>
      <c r="C62" s="6" t="str">
        <f t="shared" si="0"/>
        <v> </v>
      </c>
      <c r="E62" s="18">
        <v>1623.0900000000001</v>
      </c>
      <c r="F62" s="4">
        <v>21</v>
      </c>
      <c r="G62" s="17">
        <v>77.29</v>
      </c>
      <c r="H62" s="19">
        <v>419000</v>
      </c>
      <c r="M62" s="7">
        <f t="shared" si="1"/>
        <v>0</v>
      </c>
      <c r="N62" s="6">
        <f t="shared" si="3"/>
        <v>48</v>
      </c>
      <c r="O62" s="6" t="str">
        <f t="shared" si="2"/>
        <v> </v>
      </c>
    </row>
    <row r="63" spans="1:15" ht="12.75">
      <c r="A63" t="s">
        <v>753</v>
      </c>
      <c r="B63" s="4" t="s">
        <v>25</v>
      </c>
      <c r="C63" s="6" t="str">
        <f t="shared" si="0"/>
        <v> </v>
      </c>
      <c r="E63" s="18">
        <v>1655.0600000000002</v>
      </c>
      <c r="F63" s="4">
        <v>22</v>
      </c>
      <c r="G63" s="17">
        <v>75.23</v>
      </c>
      <c r="H63" s="19">
        <v>407800</v>
      </c>
      <c r="M63" s="7">
        <f t="shared" si="1"/>
        <v>0</v>
      </c>
      <c r="N63" s="6">
        <f t="shared" si="3"/>
        <v>49</v>
      </c>
      <c r="O63" s="6" t="str">
        <f t="shared" si="2"/>
        <v> </v>
      </c>
    </row>
    <row r="64" spans="1:15" ht="12.75">
      <c r="A64" t="s">
        <v>754</v>
      </c>
      <c r="B64" s="4" t="s">
        <v>18</v>
      </c>
      <c r="C64" s="6" t="str">
        <f t="shared" si="0"/>
        <v> </v>
      </c>
      <c r="E64" s="18">
        <v>1275</v>
      </c>
      <c r="F64" s="4">
        <v>17</v>
      </c>
      <c r="G64" s="17">
        <v>75</v>
      </c>
      <c r="H64" s="19">
        <v>406600</v>
      </c>
      <c r="M64" s="7">
        <f t="shared" si="1"/>
        <v>0</v>
      </c>
      <c r="N64" s="6">
        <f t="shared" si="3"/>
        <v>50</v>
      </c>
      <c r="O64" s="6" t="str">
        <f t="shared" si="2"/>
        <v> </v>
      </c>
    </row>
    <row r="65" spans="1:15" ht="12.75">
      <c r="A65" t="s">
        <v>755</v>
      </c>
      <c r="B65" s="4" t="s">
        <v>28</v>
      </c>
      <c r="C65" s="6" t="str">
        <f t="shared" si="0"/>
        <v> </v>
      </c>
      <c r="E65" s="18">
        <v>1650</v>
      </c>
      <c r="F65" s="4">
        <v>22</v>
      </c>
      <c r="G65" s="17">
        <v>75</v>
      </c>
      <c r="H65" s="19">
        <v>406600</v>
      </c>
      <c r="M65" s="7">
        <f t="shared" si="1"/>
        <v>0</v>
      </c>
      <c r="N65" s="6">
        <f t="shared" si="3"/>
        <v>51</v>
      </c>
      <c r="O65" s="6" t="str">
        <f t="shared" si="2"/>
        <v> </v>
      </c>
    </row>
    <row r="66" spans="1:15" ht="12.75">
      <c r="A66" t="s">
        <v>756</v>
      </c>
      <c r="B66" s="4" t="s">
        <v>30</v>
      </c>
      <c r="C66" s="6" t="str">
        <f t="shared" si="0"/>
        <v> </v>
      </c>
      <c r="E66" s="18">
        <v>1644.9399999999998</v>
      </c>
      <c r="F66" s="4">
        <v>22</v>
      </c>
      <c r="G66" s="17">
        <v>74.77</v>
      </c>
      <c r="H66" s="19">
        <v>405300</v>
      </c>
      <c r="M66" s="7">
        <f t="shared" si="1"/>
        <v>0</v>
      </c>
      <c r="N66" s="6">
        <f t="shared" si="3"/>
        <v>52</v>
      </c>
      <c r="O66" s="6" t="str">
        <f t="shared" si="2"/>
        <v> </v>
      </c>
    </row>
    <row r="67" spans="1:15" ht="12.75">
      <c r="A67" t="s">
        <v>757</v>
      </c>
      <c r="B67" s="4" t="s">
        <v>15</v>
      </c>
      <c r="C67" s="6" t="str">
        <f t="shared" si="0"/>
        <v> </v>
      </c>
      <c r="E67" s="18">
        <v>1642.08</v>
      </c>
      <c r="F67" s="4">
        <v>22</v>
      </c>
      <c r="G67" s="17">
        <v>74.64</v>
      </c>
      <c r="H67" s="19">
        <v>404600</v>
      </c>
      <c r="M67" s="7">
        <f t="shared" si="1"/>
        <v>0</v>
      </c>
      <c r="N67" s="6">
        <f t="shared" si="3"/>
        <v>53</v>
      </c>
      <c r="O67" s="6" t="str">
        <f t="shared" si="2"/>
        <v> </v>
      </c>
    </row>
    <row r="68" spans="1:15" ht="12.75">
      <c r="A68" t="s">
        <v>758</v>
      </c>
      <c r="B68" s="4" t="s">
        <v>31</v>
      </c>
      <c r="C68" s="6" t="str">
        <f t="shared" si="0"/>
        <v> </v>
      </c>
      <c r="E68" s="18">
        <v>734</v>
      </c>
      <c r="F68" s="4">
        <v>10</v>
      </c>
      <c r="G68" s="17">
        <v>73.4</v>
      </c>
      <c r="H68" s="19">
        <v>397900</v>
      </c>
      <c r="L68" s="13"/>
      <c r="M68" s="7">
        <f t="shared" si="1"/>
        <v>0</v>
      </c>
      <c r="N68" s="6">
        <f t="shared" si="3"/>
        <v>54</v>
      </c>
      <c r="O68" s="6" t="str">
        <f t="shared" si="2"/>
        <v> </v>
      </c>
    </row>
    <row r="69" spans="1:15" ht="12.75">
      <c r="A69" t="s">
        <v>759</v>
      </c>
      <c r="B69" s="4" t="s">
        <v>17</v>
      </c>
      <c r="C69" s="6" t="str">
        <f t="shared" si="0"/>
        <v> </v>
      </c>
      <c r="E69" s="18">
        <v>1602.92</v>
      </c>
      <c r="F69" s="4">
        <v>22</v>
      </c>
      <c r="G69" s="17">
        <v>72.86</v>
      </c>
      <c r="H69" s="19">
        <v>395000</v>
      </c>
      <c r="L69" s="13"/>
      <c r="M69" s="7">
        <f t="shared" si="1"/>
        <v>0</v>
      </c>
      <c r="N69" s="6">
        <f t="shared" si="3"/>
        <v>55</v>
      </c>
      <c r="O69" s="6" t="str">
        <f t="shared" si="2"/>
        <v> </v>
      </c>
    </row>
    <row r="70" spans="1:15" ht="12.75">
      <c r="A70" t="s">
        <v>760</v>
      </c>
      <c r="B70" s="4" t="s">
        <v>31</v>
      </c>
      <c r="C70" s="6" t="str">
        <f t="shared" si="0"/>
        <v> </v>
      </c>
      <c r="E70" s="18">
        <v>1522.0800000000002</v>
      </c>
      <c r="F70" s="4">
        <v>21</v>
      </c>
      <c r="G70" s="17">
        <v>72.48</v>
      </c>
      <c r="H70" s="19">
        <v>392900</v>
      </c>
      <c r="M70" s="7">
        <f t="shared" si="1"/>
        <v>0</v>
      </c>
      <c r="N70" s="6">
        <f t="shared" si="3"/>
        <v>56</v>
      </c>
      <c r="O70" s="6" t="str">
        <f t="shared" si="2"/>
        <v> </v>
      </c>
    </row>
    <row r="71" spans="1:15" ht="12.75">
      <c r="A71" t="s">
        <v>761</v>
      </c>
      <c r="B71" s="4" t="s">
        <v>19</v>
      </c>
      <c r="C71" s="6" t="str">
        <f t="shared" si="0"/>
        <v> </v>
      </c>
      <c r="E71" s="18">
        <v>1593.9</v>
      </c>
      <c r="F71" s="4">
        <v>22</v>
      </c>
      <c r="G71" s="17">
        <v>72.45</v>
      </c>
      <c r="H71" s="19">
        <v>392800</v>
      </c>
      <c r="L71" s="13"/>
      <c r="M71" s="7">
        <f t="shared" si="1"/>
        <v>0</v>
      </c>
      <c r="N71" s="6">
        <f t="shared" si="3"/>
        <v>57</v>
      </c>
      <c r="O71" s="6" t="str">
        <f t="shared" si="2"/>
        <v> </v>
      </c>
    </row>
    <row r="72" spans="1:15" ht="12.75">
      <c r="A72" t="s">
        <v>762</v>
      </c>
      <c r="B72" s="4" t="s">
        <v>20</v>
      </c>
      <c r="C72" s="6" t="str">
        <f t="shared" si="0"/>
        <v> </v>
      </c>
      <c r="E72" s="18">
        <v>1303.02</v>
      </c>
      <c r="F72" s="4">
        <v>18</v>
      </c>
      <c r="G72" s="17">
        <v>72.39</v>
      </c>
      <c r="H72" s="19">
        <v>392400</v>
      </c>
      <c r="M72" s="7">
        <f t="shared" si="1"/>
        <v>0</v>
      </c>
      <c r="N72" s="6">
        <f t="shared" si="3"/>
        <v>58</v>
      </c>
      <c r="O72" s="6" t="str">
        <f t="shared" si="2"/>
        <v> </v>
      </c>
    </row>
    <row r="73" spans="1:15" ht="12.75">
      <c r="A73" t="s">
        <v>763</v>
      </c>
      <c r="B73" s="4" t="s">
        <v>22</v>
      </c>
      <c r="C73" s="6" t="str">
        <f t="shared" si="0"/>
        <v> </v>
      </c>
      <c r="E73" s="18">
        <v>1585.98</v>
      </c>
      <c r="F73" s="4">
        <v>22</v>
      </c>
      <c r="G73" s="17">
        <v>72.09</v>
      </c>
      <c r="H73" s="19">
        <v>390800</v>
      </c>
      <c r="M73" s="7">
        <f t="shared" si="1"/>
        <v>0</v>
      </c>
      <c r="N73" s="6">
        <f t="shared" si="3"/>
        <v>59</v>
      </c>
      <c r="O73" s="6" t="str">
        <f t="shared" si="2"/>
        <v> </v>
      </c>
    </row>
    <row r="74" spans="1:15" ht="12.75">
      <c r="A74" t="s">
        <v>764</v>
      </c>
      <c r="B74" s="4" t="s">
        <v>22</v>
      </c>
      <c r="C74" s="6" t="str">
        <f t="shared" si="0"/>
        <v> </v>
      </c>
      <c r="E74" s="18">
        <v>1222.98</v>
      </c>
      <c r="F74" s="4">
        <v>17</v>
      </c>
      <c r="G74" s="17">
        <v>71.94</v>
      </c>
      <c r="H74" s="19">
        <v>390000</v>
      </c>
      <c r="M74" s="7">
        <f t="shared" si="1"/>
        <v>0</v>
      </c>
      <c r="N74" s="6">
        <f t="shared" si="3"/>
        <v>60</v>
      </c>
      <c r="O74" s="6" t="str">
        <f t="shared" si="2"/>
        <v> </v>
      </c>
    </row>
    <row r="75" spans="1:15" ht="12.75">
      <c r="A75" t="s">
        <v>765</v>
      </c>
      <c r="B75" s="4" t="s">
        <v>21</v>
      </c>
      <c r="C75" s="6" t="str">
        <f t="shared" si="0"/>
        <v> </v>
      </c>
      <c r="D75" s="8"/>
      <c r="E75" s="18">
        <v>1508.01</v>
      </c>
      <c r="F75" s="4">
        <v>21</v>
      </c>
      <c r="G75" s="17">
        <v>71.81</v>
      </c>
      <c r="H75" s="19">
        <v>389300</v>
      </c>
      <c r="M75" s="7">
        <f t="shared" si="1"/>
        <v>0</v>
      </c>
      <c r="N75" s="6">
        <f t="shared" si="3"/>
        <v>61</v>
      </c>
      <c r="O75" s="6" t="str">
        <f t="shared" si="2"/>
        <v> </v>
      </c>
    </row>
    <row r="76" spans="1:15" ht="12.75">
      <c r="A76" t="s">
        <v>766</v>
      </c>
      <c r="B76" s="4" t="s">
        <v>28</v>
      </c>
      <c r="C76" s="6" t="str">
        <f t="shared" si="0"/>
        <v> </v>
      </c>
      <c r="E76" s="18">
        <v>1276.92</v>
      </c>
      <c r="F76" s="4">
        <v>18</v>
      </c>
      <c r="G76" s="17">
        <v>70.94</v>
      </c>
      <c r="H76" s="19">
        <v>384600</v>
      </c>
      <c r="M76" s="7">
        <f t="shared" si="1"/>
        <v>0</v>
      </c>
      <c r="N76" s="6">
        <f t="shared" si="3"/>
        <v>62</v>
      </c>
      <c r="O76" s="6" t="str">
        <f t="shared" si="2"/>
        <v> </v>
      </c>
    </row>
    <row r="77" spans="1:15" ht="12.75">
      <c r="A77" t="s">
        <v>767</v>
      </c>
      <c r="B77" s="4" t="s">
        <v>24</v>
      </c>
      <c r="C77" s="6" t="str">
        <f t="shared" si="0"/>
        <v> </v>
      </c>
      <c r="E77" s="18">
        <v>1549.9</v>
      </c>
      <c r="F77" s="4">
        <v>22</v>
      </c>
      <c r="G77" s="17">
        <v>70.45</v>
      </c>
      <c r="H77" s="19">
        <v>381900</v>
      </c>
      <c r="M77" s="7">
        <f t="shared" si="1"/>
        <v>0</v>
      </c>
      <c r="N77" s="6">
        <f t="shared" si="3"/>
        <v>63</v>
      </c>
      <c r="O77" s="6" t="str">
        <f t="shared" si="2"/>
        <v> </v>
      </c>
    </row>
    <row r="78" spans="1:15" ht="12.75">
      <c r="A78" t="s">
        <v>768</v>
      </c>
      <c r="B78" s="4" t="s">
        <v>309</v>
      </c>
      <c r="C78" s="6" t="str">
        <f t="shared" si="0"/>
        <v> </v>
      </c>
      <c r="E78" s="18">
        <v>628.02</v>
      </c>
      <c r="F78" s="4">
        <v>9</v>
      </c>
      <c r="G78" s="17">
        <v>69.78</v>
      </c>
      <c r="H78" s="19">
        <v>378300</v>
      </c>
      <c r="M78" s="7">
        <f aca="true" t="shared" si="4" ref="M78:M138">H78*D78</f>
        <v>0</v>
      </c>
      <c r="N78" s="6">
        <f t="shared" si="3"/>
        <v>64</v>
      </c>
      <c r="O78" s="6" t="str">
        <f t="shared" si="2"/>
        <v> </v>
      </c>
    </row>
    <row r="79" spans="1:15" ht="12.75">
      <c r="A79" t="s">
        <v>769</v>
      </c>
      <c r="B79" s="4" t="s">
        <v>21</v>
      </c>
      <c r="C79" s="6" t="str">
        <f aca="true" t="shared" si="5" ref="C79:C142">IF(M79=0," ",RANK(O79,$O$15:$O$374,1))</f>
        <v> </v>
      </c>
      <c r="E79" s="18">
        <v>1044</v>
      </c>
      <c r="F79" s="4">
        <v>15</v>
      </c>
      <c r="G79" s="17">
        <v>69.6</v>
      </c>
      <c r="H79" s="19">
        <v>377300</v>
      </c>
      <c r="M79" s="7">
        <f t="shared" si="4"/>
        <v>0</v>
      </c>
      <c r="N79" s="6">
        <f t="shared" si="3"/>
        <v>65</v>
      </c>
      <c r="O79" s="6" t="str">
        <f t="shared" si="2"/>
        <v> </v>
      </c>
    </row>
    <row r="80" spans="1:15" ht="12.75">
      <c r="A80" t="s">
        <v>770</v>
      </c>
      <c r="B80" s="4" t="s">
        <v>309</v>
      </c>
      <c r="C80" s="6" t="str">
        <f t="shared" si="5"/>
        <v> </v>
      </c>
      <c r="E80" s="18">
        <v>463.98</v>
      </c>
      <c r="F80" s="4">
        <v>6</v>
      </c>
      <c r="G80" s="17">
        <v>77.33</v>
      </c>
      <c r="H80" s="19">
        <v>377300</v>
      </c>
      <c r="M80" s="7">
        <f t="shared" si="4"/>
        <v>0</v>
      </c>
      <c r="N80" s="6">
        <f t="shared" si="3"/>
        <v>66</v>
      </c>
      <c r="O80" s="6" t="str">
        <f aca="true" t="shared" si="6" ref="O80:O143">IF(D80=0," ",N80)</f>
        <v> </v>
      </c>
    </row>
    <row r="81" spans="1:15" ht="12.75">
      <c r="A81" t="s">
        <v>771</v>
      </c>
      <c r="B81" s="4" t="s">
        <v>30</v>
      </c>
      <c r="C81" s="6" t="str">
        <f t="shared" si="5"/>
        <v> </v>
      </c>
      <c r="E81" s="18">
        <v>1390</v>
      </c>
      <c r="F81" s="4">
        <v>20</v>
      </c>
      <c r="G81" s="17">
        <v>69.5</v>
      </c>
      <c r="H81" s="19">
        <v>376800</v>
      </c>
      <c r="M81" s="7">
        <f t="shared" si="4"/>
        <v>0</v>
      </c>
      <c r="N81" s="6">
        <f aca="true" t="shared" si="7" ref="N81:N144">N80+1</f>
        <v>67</v>
      </c>
      <c r="O81" s="6" t="str">
        <f t="shared" si="6"/>
        <v> </v>
      </c>
    </row>
    <row r="82" spans="1:15" ht="12.75">
      <c r="A82" t="s">
        <v>772</v>
      </c>
      <c r="B82" s="4" t="s">
        <v>23</v>
      </c>
      <c r="C82" s="6" t="str">
        <f t="shared" si="5"/>
        <v> </v>
      </c>
      <c r="E82" s="18">
        <v>1319.93</v>
      </c>
      <c r="F82" s="4">
        <v>19</v>
      </c>
      <c r="G82" s="17">
        <v>69.47</v>
      </c>
      <c r="H82" s="19">
        <v>376600</v>
      </c>
      <c r="L82" s="13"/>
      <c r="M82" s="7">
        <f t="shared" si="4"/>
        <v>0</v>
      </c>
      <c r="N82" s="6">
        <f t="shared" si="7"/>
        <v>68</v>
      </c>
      <c r="O82" s="6" t="str">
        <f t="shared" si="6"/>
        <v> </v>
      </c>
    </row>
    <row r="83" spans="1:15" ht="12.75">
      <c r="A83" t="s">
        <v>773</v>
      </c>
      <c r="B83" s="4" t="s">
        <v>18</v>
      </c>
      <c r="C83" s="6" t="str">
        <f t="shared" si="5"/>
        <v> </v>
      </c>
      <c r="E83" s="18">
        <v>1245.06</v>
      </c>
      <c r="F83" s="4">
        <v>18</v>
      </c>
      <c r="G83" s="17">
        <v>69.17</v>
      </c>
      <c r="H83" s="19">
        <v>375000</v>
      </c>
      <c r="M83" s="7">
        <f t="shared" si="4"/>
        <v>0</v>
      </c>
      <c r="N83" s="6">
        <f t="shared" si="7"/>
        <v>69</v>
      </c>
      <c r="O83" s="6" t="str">
        <f t="shared" si="6"/>
        <v> </v>
      </c>
    </row>
    <row r="84" spans="1:15" ht="12.75">
      <c r="A84" t="s">
        <v>774</v>
      </c>
      <c r="B84" s="4" t="s">
        <v>20</v>
      </c>
      <c r="C84" s="6" t="str">
        <f t="shared" si="5"/>
        <v> </v>
      </c>
      <c r="E84" s="18">
        <v>1106.08</v>
      </c>
      <c r="F84" s="4">
        <v>16</v>
      </c>
      <c r="G84" s="17">
        <v>69.13</v>
      </c>
      <c r="H84" s="19">
        <v>374700</v>
      </c>
      <c r="M84" s="7">
        <f t="shared" si="4"/>
        <v>0</v>
      </c>
      <c r="N84" s="6">
        <f t="shared" si="7"/>
        <v>70</v>
      </c>
      <c r="O84" s="6" t="str">
        <f t="shared" si="6"/>
        <v> </v>
      </c>
    </row>
    <row r="85" spans="1:15" ht="12.75">
      <c r="A85" t="s">
        <v>775</v>
      </c>
      <c r="B85" s="4" t="s">
        <v>18</v>
      </c>
      <c r="C85" s="6" t="str">
        <f t="shared" si="5"/>
        <v> </v>
      </c>
      <c r="E85" s="18">
        <v>1099.04</v>
      </c>
      <c r="F85" s="4">
        <v>16</v>
      </c>
      <c r="G85" s="17">
        <v>68.69</v>
      </c>
      <c r="H85" s="19">
        <v>372400</v>
      </c>
      <c r="M85" s="7">
        <f t="shared" si="4"/>
        <v>0</v>
      </c>
      <c r="N85" s="6">
        <f t="shared" si="7"/>
        <v>71</v>
      </c>
      <c r="O85" s="6" t="str">
        <f t="shared" si="6"/>
        <v> </v>
      </c>
    </row>
    <row r="86" spans="1:15" ht="12.75">
      <c r="A86" t="s">
        <v>776</v>
      </c>
      <c r="B86" s="4" t="s">
        <v>20</v>
      </c>
      <c r="C86" s="6" t="str">
        <f t="shared" si="5"/>
        <v> </v>
      </c>
      <c r="E86" s="18">
        <v>1304.92</v>
      </c>
      <c r="F86" s="4">
        <v>19</v>
      </c>
      <c r="G86" s="17">
        <v>68.68</v>
      </c>
      <c r="H86" s="19">
        <v>372300</v>
      </c>
      <c r="M86" s="7">
        <f t="shared" si="4"/>
        <v>0</v>
      </c>
      <c r="N86" s="6">
        <f t="shared" si="7"/>
        <v>72</v>
      </c>
      <c r="O86" s="6" t="str">
        <f t="shared" si="6"/>
        <v> </v>
      </c>
    </row>
    <row r="87" spans="1:15" ht="12.75">
      <c r="A87" t="s">
        <v>777</v>
      </c>
      <c r="B87" s="4" t="s">
        <v>29</v>
      </c>
      <c r="C87" s="6" t="str">
        <f t="shared" si="5"/>
        <v> </v>
      </c>
      <c r="E87" s="18">
        <v>959.9799999999999</v>
      </c>
      <c r="F87" s="4">
        <v>14</v>
      </c>
      <c r="G87" s="17">
        <v>68.57</v>
      </c>
      <c r="H87" s="19">
        <v>371700</v>
      </c>
      <c r="M87" s="7">
        <f t="shared" si="4"/>
        <v>0</v>
      </c>
      <c r="N87" s="6">
        <f t="shared" si="7"/>
        <v>73</v>
      </c>
      <c r="O87" s="6" t="str">
        <f t="shared" si="6"/>
        <v> </v>
      </c>
    </row>
    <row r="88" spans="1:15" ht="12.75">
      <c r="A88" t="s">
        <v>778</v>
      </c>
      <c r="B88" s="4" t="s">
        <v>22</v>
      </c>
      <c r="C88" s="6" t="str">
        <f t="shared" si="5"/>
        <v> </v>
      </c>
      <c r="E88" s="18">
        <v>1507</v>
      </c>
      <c r="F88" s="4">
        <v>22</v>
      </c>
      <c r="G88" s="17">
        <v>68.5</v>
      </c>
      <c r="H88" s="19">
        <v>371300</v>
      </c>
      <c r="M88" s="7">
        <f t="shared" si="4"/>
        <v>0</v>
      </c>
      <c r="N88" s="6">
        <f t="shared" si="7"/>
        <v>74</v>
      </c>
      <c r="O88" s="6" t="str">
        <f t="shared" si="6"/>
        <v> </v>
      </c>
    </row>
    <row r="89" spans="1:15" ht="12.75">
      <c r="A89" t="s">
        <v>779</v>
      </c>
      <c r="B89" s="4" t="s">
        <v>18</v>
      </c>
      <c r="C89" s="6" t="str">
        <f t="shared" si="5"/>
        <v> </v>
      </c>
      <c r="E89" s="18">
        <v>1163.99</v>
      </c>
      <c r="F89" s="4">
        <v>17</v>
      </c>
      <c r="G89" s="17">
        <v>68.47</v>
      </c>
      <c r="H89" s="19">
        <v>371200</v>
      </c>
      <c r="M89" s="7">
        <f t="shared" si="4"/>
        <v>0</v>
      </c>
      <c r="N89" s="6">
        <f t="shared" si="7"/>
        <v>75</v>
      </c>
      <c r="O89" s="6" t="str">
        <f t="shared" si="6"/>
        <v> </v>
      </c>
    </row>
    <row r="90" spans="1:15" ht="12.75">
      <c r="A90" t="s">
        <v>780</v>
      </c>
      <c r="B90" s="4" t="s">
        <v>22</v>
      </c>
      <c r="C90" s="6" t="str">
        <f t="shared" si="5"/>
        <v> </v>
      </c>
      <c r="E90" s="18">
        <v>1017</v>
      </c>
      <c r="F90" s="4">
        <v>15</v>
      </c>
      <c r="G90" s="17">
        <v>67.8</v>
      </c>
      <c r="H90" s="19">
        <v>367500</v>
      </c>
      <c r="M90" s="7">
        <f t="shared" si="4"/>
        <v>0</v>
      </c>
      <c r="N90" s="6">
        <f t="shared" si="7"/>
        <v>76</v>
      </c>
      <c r="O90" s="6" t="str">
        <f t="shared" si="6"/>
        <v> </v>
      </c>
    </row>
    <row r="91" spans="1:15" ht="12.75">
      <c r="A91" t="s">
        <v>781</v>
      </c>
      <c r="B91" s="4" t="s">
        <v>16</v>
      </c>
      <c r="C91" s="6" t="str">
        <f t="shared" si="5"/>
        <v> </v>
      </c>
      <c r="E91" s="18">
        <v>945.9799999999999</v>
      </c>
      <c r="F91" s="4">
        <v>14</v>
      </c>
      <c r="G91" s="17">
        <v>67.57</v>
      </c>
      <c r="H91" s="19">
        <v>366300</v>
      </c>
      <c r="M91" s="7">
        <f t="shared" si="4"/>
        <v>0</v>
      </c>
      <c r="N91" s="6">
        <f t="shared" si="7"/>
        <v>77</v>
      </c>
      <c r="O91" s="6" t="str">
        <f t="shared" si="6"/>
        <v> </v>
      </c>
    </row>
    <row r="92" spans="1:15" ht="12.75">
      <c r="A92" t="s">
        <v>782</v>
      </c>
      <c r="B92" s="4" t="s">
        <v>15</v>
      </c>
      <c r="C92" s="6" t="str">
        <f t="shared" si="5"/>
        <v> </v>
      </c>
      <c r="E92" s="18">
        <v>803.04</v>
      </c>
      <c r="F92" s="4">
        <v>12</v>
      </c>
      <c r="G92" s="17">
        <v>66.92</v>
      </c>
      <c r="H92" s="19">
        <v>362800</v>
      </c>
      <c r="M92" s="7">
        <f t="shared" si="4"/>
        <v>0</v>
      </c>
      <c r="N92" s="6">
        <f t="shared" si="7"/>
        <v>78</v>
      </c>
      <c r="O92" s="6" t="str">
        <f t="shared" si="6"/>
        <v> </v>
      </c>
    </row>
    <row r="93" spans="1:15" ht="12.75">
      <c r="A93" t="s">
        <v>783</v>
      </c>
      <c r="B93" s="4" t="s">
        <v>21</v>
      </c>
      <c r="C93" s="6" t="str">
        <f t="shared" si="5"/>
        <v> </v>
      </c>
      <c r="E93" s="18">
        <v>1052.96</v>
      </c>
      <c r="F93" s="4">
        <v>16</v>
      </c>
      <c r="G93" s="17">
        <v>65.81</v>
      </c>
      <c r="H93" s="19">
        <v>356800</v>
      </c>
      <c r="M93" s="7">
        <f t="shared" si="4"/>
        <v>0</v>
      </c>
      <c r="N93" s="6">
        <f t="shared" si="7"/>
        <v>79</v>
      </c>
      <c r="O93" s="6" t="str">
        <f t="shared" si="6"/>
        <v> </v>
      </c>
    </row>
    <row r="94" spans="1:15" ht="12.75">
      <c r="A94" t="s">
        <v>784</v>
      </c>
      <c r="B94" s="4" t="s">
        <v>16</v>
      </c>
      <c r="C94" s="6" t="str">
        <f t="shared" si="5"/>
        <v> </v>
      </c>
      <c r="E94" s="18">
        <v>722.04</v>
      </c>
      <c r="F94" s="4">
        <v>11</v>
      </c>
      <c r="G94" s="17">
        <v>65.64</v>
      </c>
      <c r="H94" s="19">
        <v>355800</v>
      </c>
      <c r="M94" s="7">
        <f t="shared" si="4"/>
        <v>0</v>
      </c>
      <c r="N94" s="6">
        <f t="shared" si="7"/>
        <v>80</v>
      </c>
      <c r="O94" s="6" t="str">
        <f t="shared" si="6"/>
        <v> </v>
      </c>
    </row>
    <row r="95" spans="1:15" ht="12.75">
      <c r="A95" t="s">
        <v>785</v>
      </c>
      <c r="B95" s="4" t="s">
        <v>27</v>
      </c>
      <c r="C95" s="6" t="str">
        <f t="shared" si="5"/>
        <v> </v>
      </c>
      <c r="E95" s="18">
        <v>783.96</v>
      </c>
      <c r="F95" s="4">
        <v>12</v>
      </c>
      <c r="G95" s="17">
        <v>65.33</v>
      </c>
      <c r="H95" s="19">
        <v>354200</v>
      </c>
      <c r="M95" s="7">
        <f t="shared" si="4"/>
        <v>0</v>
      </c>
      <c r="N95" s="6">
        <f t="shared" si="7"/>
        <v>81</v>
      </c>
      <c r="O95" s="6" t="str">
        <f t="shared" si="6"/>
        <v> </v>
      </c>
    </row>
    <row r="96" spans="1:15" ht="12.75">
      <c r="A96" t="s">
        <v>786</v>
      </c>
      <c r="B96" s="4" t="s">
        <v>19</v>
      </c>
      <c r="C96" s="6" t="str">
        <f t="shared" si="5"/>
        <v> </v>
      </c>
      <c r="E96" s="18">
        <v>1235.95</v>
      </c>
      <c r="F96" s="4">
        <v>19</v>
      </c>
      <c r="G96" s="17">
        <v>65.05</v>
      </c>
      <c r="H96" s="19">
        <v>352700</v>
      </c>
      <c r="M96" s="7">
        <f t="shared" si="4"/>
        <v>0</v>
      </c>
      <c r="N96" s="6">
        <f t="shared" si="7"/>
        <v>82</v>
      </c>
      <c r="O96" s="6" t="str">
        <f t="shared" si="6"/>
        <v> </v>
      </c>
    </row>
    <row r="97" spans="1:15" ht="12.75">
      <c r="A97" t="s">
        <v>787</v>
      </c>
      <c r="B97" s="4" t="s">
        <v>28</v>
      </c>
      <c r="C97" s="6" t="str">
        <f t="shared" si="5"/>
        <v> </v>
      </c>
      <c r="E97" s="18">
        <v>708.95</v>
      </c>
      <c r="F97" s="4">
        <v>11</v>
      </c>
      <c r="G97" s="17">
        <v>64.45</v>
      </c>
      <c r="H97" s="19">
        <v>349400</v>
      </c>
      <c r="M97" s="7">
        <f t="shared" si="4"/>
        <v>0</v>
      </c>
      <c r="N97" s="6">
        <f t="shared" si="7"/>
        <v>83</v>
      </c>
      <c r="O97" s="6" t="str">
        <f t="shared" si="6"/>
        <v> </v>
      </c>
    </row>
    <row r="98" spans="1:15" ht="12.75">
      <c r="A98" t="s">
        <v>788</v>
      </c>
      <c r="B98" s="4" t="s">
        <v>30</v>
      </c>
      <c r="C98" s="6" t="str">
        <f t="shared" si="5"/>
        <v> </v>
      </c>
      <c r="E98" s="18">
        <v>773.04</v>
      </c>
      <c r="F98" s="4">
        <v>12</v>
      </c>
      <c r="G98" s="17">
        <v>64.42</v>
      </c>
      <c r="H98" s="19">
        <v>349200</v>
      </c>
      <c r="M98" s="7">
        <f t="shared" si="4"/>
        <v>0</v>
      </c>
      <c r="N98" s="6">
        <f t="shared" si="7"/>
        <v>84</v>
      </c>
      <c r="O98" s="6" t="str">
        <f t="shared" si="6"/>
        <v> </v>
      </c>
    </row>
    <row r="99" spans="1:15" ht="12.75">
      <c r="A99" t="s">
        <v>789</v>
      </c>
      <c r="B99" s="4" t="s">
        <v>26</v>
      </c>
      <c r="C99" s="6" t="str">
        <f t="shared" si="5"/>
        <v> </v>
      </c>
      <c r="E99" s="18">
        <v>707.96</v>
      </c>
      <c r="F99" s="4">
        <v>11</v>
      </c>
      <c r="G99" s="17">
        <v>64.36</v>
      </c>
      <c r="H99" s="19">
        <v>348900</v>
      </c>
      <c r="M99" s="7">
        <f t="shared" si="4"/>
        <v>0</v>
      </c>
      <c r="N99" s="6">
        <f t="shared" si="7"/>
        <v>85</v>
      </c>
      <c r="O99" s="6" t="str">
        <f t="shared" si="6"/>
        <v> </v>
      </c>
    </row>
    <row r="100" spans="1:15" ht="12.75">
      <c r="A100" t="s">
        <v>790</v>
      </c>
      <c r="B100" s="4" t="s">
        <v>28</v>
      </c>
      <c r="C100" s="6" t="str">
        <f t="shared" si="5"/>
        <v> </v>
      </c>
      <c r="E100" s="18">
        <v>827.06</v>
      </c>
      <c r="F100" s="4">
        <v>13</v>
      </c>
      <c r="G100" s="17">
        <v>63.62</v>
      </c>
      <c r="H100" s="19">
        <v>344900</v>
      </c>
      <c r="M100" s="7">
        <f t="shared" si="4"/>
        <v>0</v>
      </c>
      <c r="N100" s="6">
        <f t="shared" si="7"/>
        <v>86</v>
      </c>
      <c r="O100" s="6" t="str">
        <f t="shared" si="6"/>
        <v> </v>
      </c>
    </row>
    <row r="101" spans="1:15" ht="12.75">
      <c r="A101" t="s">
        <v>791</v>
      </c>
      <c r="B101" s="4" t="s">
        <v>27</v>
      </c>
      <c r="C101" s="6" t="str">
        <f t="shared" si="5"/>
        <v> </v>
      </c>
      <c r="E101" s="18">
        <v>1012.96</v>
      </c>
      <c r="F101" s="4">
        <v>16</v>
      </c>
      <c r="G101" s="17">
        <v>63.31</v>
      </c>
      <c r="H101" s="19">
        <v>343200</v>
      </c>
      <c r="M101" s="7">
        <f t="shared" si="4"/>
        <v>0</v>
      </c>
      <c r="N101" s="6">
        <f t="shared" si="7"/>
        <v>87</v>
      </c>
      <c r="O101" s="6" t="str">
        <f t="shared" si="6"/>
        <v> </v>
      </c>
    </row>
    <row r="102" spans="1:15" ht="12.75">
      <c r="A102" t="s">
        <v>792</v>
      </c>
      <c r="B102" s="4" t="s">
        <v>31</v>
      </c>
      <c r="C102" s="6" t="str">
        <f t="shared" si="5"/>
        <v> </v>
      </c>
      <c r="E102" s="18">
        <v>1197.95</v>
      </c>
      <c r="F102" s="4">
        <v>19</v>
      </c>
      <c r="G102" s="17">
        <v>63.05</v>
      </c>
      <c r="H102" s="19">
        <v>341800</v>
      </c>
      <c r="M102" s="7">
        <f t="shared" si="4"/>
        <v>0</v>
      </c>
      <c r="N102" s="6">
        <f t="shared" si="7"/>
        <v>88</v>
      </c>
      <c r="O102" s="6" t="str">
        <f t="shared" si="6"/>
        <v> </v>
      </c>
    </row>
    <row r="103" spans="1:15" ht="12.75">
      <c r="A103" t="s">
        <v>793</v>
      </c>
      <c r="B103" s="4" t="s">
        <v>21</v>
      </c>
      <c r="C103" s="6" t="str">
        <f t="shared" si="5"/>
        <v> </v>
      </c>
      <c r="E103" s="18">
        <v>1068.96</v>
      </c>
      <c r="F103" s="4">
        <v>17</v>
      </c>
      <c r="G103" s="17">
        <v>62.88</v>
      </c>
      <c r="H103" s="19">
        <v>340900</v>
      </c>
      <c r="M103" s="7">
        <f t="shared" si="4"/>
        <v>0</v>
      </c>
      <c r="N103" s="6">
        <f t="shared" si="7"/>
        <v>89</v>
      </c>
      <c r="O103" s="6" t="str">
        <f t="shared" si="6"/>
        <v> </v>
      </c>
    </row>
    <row r="104" spans="1:15" ht="12.75">
      <c r="A104" t="s">
        <v>794</v>
      </c>
      <c r="B104" s="4" t="s">
        <v>25</v>
      </c>
      <c r="C104" s="6" t="str">
        <f t="shared" si="5"/>
        <v> </v>
      </c>
      <c r="E104" s="18">
        <v>1316.07</v>
      </c>
      <c r="F104" s="4">
        <v>21</v>
      </c>
      <c r="G104" s="17">
        <v>62.67</v>
      </c>
      <c r="H104" s="19">
        <v>339700</v>
      </c>
      <c r="M104" s="7">
        <f t="shared" si="4"/>
        <v>0</v>
      </c>
      <c r="N104" s="6">
        <f t="shared" si="7"/>
        <v>90</v>
      </c>
      <c r="O104" s="6" t="str">
        <f t="shared" si="6"/>
        <v> </v>
      </c>
    </row>
    <row r="105" spans="1:15" ht="12.75">
      <c r="A105" t="s">
        <v>795</v>
      </c>
      <c r="B105" s="4" t="s">
        <v>20</v>
      </c>
      <c r="C105" s="6" t="str">
        <f t="shared" si="5"/>
        <v> </v>
      </c>
      <c r="E105" s="18">
        <v>811.98</v>
      </c>
      <c r="F105" s="4">
        <v>13</v>
      </c>
      <c r="G105" s="17">
        <v>62.46</v>
      </c>
      <c r="H105" s="19">
        <v>338600</v>
      </c>
      <c r="M105" s="7">
        <f t="shared" si="4"/>
        <v>0</v>
      </c>
      <c r="N105" s="6">
        <f t="shared" si="7"/>
        <v>91</v>
      </c>
      <c r="O105" s="6" t="str">
        <f t="shared" si="6"/>
        <v> </v>
      </c>
    </row>
    <row r="106" spans="1:15" ht="12.75">
      <c r="A106" t="s">
        <v>796</v>
      </c>
      <c r="B106" s="4" t="s">
        <v>25</v>
      </c>
      <c r="C106" s="6" t="str">
        <f t="shared" si="5"/>
        <v> </v>
      </c>
      <c r="E106" s="18">
        <v>312</v>
      </c>
      <c r="F106" s="4">
        <v>4</v>
      </c>
      <c r="G106" s="17">
        <v>78</v>
      </c>
      <c r="H106" s="19">
        <v>338300</v>
      </c>
      <c r="L106" s="13"/>
      <c r="M106" s="7">
        <f t="shared" si="4"/>
        <v>0</v>
      </c>
      <c r="N106" s="6">
        <f t="shared" si="7"/>
        <v>92</v>
      </c>
      <c r="O106" s="6" t="str">
        <f t="shared" si="6"/>
        <v> </v>
      </c>
    </row>
    <row r="107" spans="1:15" ht="12.75">
      <c r="A107" t="s">
        <v>797</v>
      </c>
      <c r="B107" s="4" t="s">
        <v>26</v>
      </c>
      <c r="C107" s="6" t="str">
        <f t="shared" si="5"/>
        <v> </v>
      </c>
      <c r="E107" s="18">
        <v>1054</v>
      </c>
      <c r="F107" s="4">
        <v>17</v>
      </c>
      <c r="G107" s="17">
        <v>62</v>
      </c>
      <c r="H107" s="19">
        <v>336100</v>
      </c>
      <c r="M107" s="7">
        <f t="shared" si="4"/>
        <v>0</v>
      </c>
      <c r="N107" s="6">
        <f t="shared" si="7"/>
        <v>93</v>
      </c>
      <c r="O107" s="6" t="str">
        <f t="shared" si="6"/>
        <v> </v>
      </c>
    </row>
    <row r="108" spans="1:15" ht="12.75">
      <c r="A108" t="s">
        <v>798</v>
      </c>
      <c r="B108" s="4" t="s">
        <v>24</v>
      </c>
      <c r="C108" s="6" t="str">
        <f t="shared" si="5"/>
        <v> </v>
      </c>
      <c r="E108" s="18">
        <v>860.02</v>
      </c>
      <c r="F108" s="4">
        <v>14</v>
      </c>
      <c r="G108" s="17">
        <v>61.43</v>
      </c>
      <c r="H108" s="19">
        <v>333000</v>
      </c>
      <c r="M108" s="7">
        <f t="shared" si="4"/>
        <v>0</v>
      </c>
      <c r="N108" s="6">
        <f t="shared" si="7"/>
        <v>94</v>
      </c>
      <c r="O108" s="6" t="str">
        <f t="shared" si="6"/>
        <v> </v>
      </c>
    </row>
    <row r="109" spans="1:15" ht="12.75">
      <c r="A109" t="s">
        <v>799</v>
      </c>
      <c r="B109" s="4" t="s">
        <v>29</v>
      </c>
      <c r="C109" s="6" t="str">
        <f t="shared" si="5"/>
        <v> </v>
      </c>
      <c r="E109" s="18">
        <v>737.04</v>
      </c>
      <c r="F109" s="4">
        <v>12</v>
      </c>
      <c r="G109" s="17">
        <v>61.42</v>
      </c>
      <c r="H109" s="19">
        <v>332900</v>
      </c>
      <c r="M109" s="7">
        <f t="shared" si="4"/>
        <v>0</v>
      </c>
      <c r="N109" s="6">
        <f t="shared" si="7"/>
        <v>95</v>
      </c>
      <c r="O109" s="6" t="str">
        <f t="shared" si="6"/>
        <v> </v>
      </c>
    </row>
    <row r="110" spans="1:15" ht="12.75">
      <c r="A110" t="s">
        <v>800</v>
      </c>
      <c r="B110" s="4" t="s">
        <v>23</v>
      </c>
      <c r="C110" s="6" t="str">
        <f t="shared" si="5"/>
        <v> </v>
      </c>
      <c r="E110" s="18">
        <v>1166.03</v>
      </c>
      <c r="F110" s="4">
        <v>19</v>
      </c>
      <c r="G110" s="17">
        <v>61.37</v>
      </c>
      <c r="H110" s="19">
        <v>332700</v>
      </c>
      <c r="M110" s="7">
        <f t="shared" si="4"/>
        <v>0</v>
      </c>
      <c r="N110" s="6">
        <f t="shared" si="7"/>
        <v>96</v>
      </c>
      <c r="O110" s="6" t="str">
        <f t="shared" si="6"/>
        <v> </v>
      </c>
    </row>
    <row r="111" spans="1:15" ht="12.75">
      <c r="A111" t="s">
        <v>801</v>
      </c>
      <c r="B111" s="4" t="s">
        <v>22</v>
      </c>
      <c r="C111" s="6" t="str">
        <f t="shared" si="5"/>
        <v> </v>
      </c>
      <c r="E111" s="18">
        <v>735.96</v>
      </c>
      <c r="F111" s="4">
        <v>12</v>
      </c>
      <c r="G111" s="17">
        <v>61.33</v>
      </c>
      <c r="H111" s="19">
        <v>332500</v>
      </c>
      <c r="M111" s="7">
        <f t="shared" si="4"/>
        <v>0</v>
      </c>
      <c r="N111" s="6">
        <f t="shared" si="7"/>
        <v>97</v>
      </c>
      <c r="O111" s="6" t="str">
        <f t="shared" si="6"/>
        <v> </v>
      </c>
    </row>
    <row r="112" spans="1:15" ht="12.75">
      <c r="A112" t="s">
        <v>802</v>
      </c>
      <c r="B112" s="4" t="s">
        <v>31</v>
      </c>
      <c r="C112" s="6" t="str">
        <f t="shared" si="5"/>
        <v> </v>
      </c>
      <c r="E112" s="18">
        <v>469</v>
      </c>
      <c r="F112" s="4">
        <v>7</v>
      </c>
      <c r="G112" s="17">
        <v>67</v>
      </c>
      <c r="H112" s="19">
        <v>326900</v>
      </c>
      <c r="M112" s="7">
        <f t="shared" si="4"/>
        <v>0</v>
      </c>
      <c r="N112" s="6">
        <f t="shared" si="7"/>
        <v>98</v>
      </c>
      <c r="O112" s="6" t="str">
        <f t="shared" si="6"/>
        <v> </v>
      </c>
    </row>
    <row r="113" spans="1:15" ht="12.75">
      <c r="A113" t="s">
        <v>803</v>
      </c>
      <c r="B113" s="4" t="s">
        <v>27</v>
      </c>
      <c r="C113" s="6" t="str">
        <f t="shared" si="5"/>
        <v> </v>
      </c>
      <c r="E113" s="18">
        <v>472</v>
      </c>
      <c r="F113" s="4">
        <v>8</v>
      </c>
      <c r="G113" s="17">
        <v>59</v>
      </c>
      <c r="H113" s="19">
        <v>319800</v>
      </c>
      <c r="M113" s="7">
        <f t="shared" si="4"/>
        <v>0</v>
      </c>
      <c r="N113" s="6">
        <f t="shared" si="7"/>
        <v>99</v>
      </c>
      <c r="O113" s="6" t="str">
        <f t="shared" si="6"/>
        <v> </v>
      </c>
    </row>
    <row r="114" spans="1:15" ht="12.75">
      <c r="A114" t="s">
        <v>804</v>
      </c>
      <c r="B114" s="4" t="s">
        <v>23</v>
      </c>
      <c r="C114" s="6" t="str">
        <f t="shared" si="5"/>
        <v> </v>
      </c>
      <c r="E114" s="18">
        <v>471.04</v>
      </c>
      <c r="F114" s="4">
        <v>8</v>
      </c>
      <c r="G114" s="17">
        <v>58.88</v>
      </c>
      <c r="H114" s="19">
        <v>319200</v>
      </c>
      <c r="M114" s="7">
        <f t="shared" si="4"/>
        <v>0</v>
      </c>
      <c r="N114" s="6">
        <f t="shared" si="7"/>
        <v>100</v>
      </c>
      <c r="O114" s="6" t="str">
        <f t="shared" si="6"/>
        <v> </v>
      </c>
    </row>
    <row r="115" spans="1:15" ht="12.75">
      <c r="A115" t="s">
        <v>805</v>
      </c>
      <c r="B115" s="4" t="s">
        <v>19</v>
      </c>
      <c r="C115" s="6" t="str">
        <f t="shared" si="5"/>
        <v> </v>
      </c>
      <c r="E115" s="18">
        <v>523.98</v>
      </c>
      <c r="F115" s="4">
        <v>9</v>
      </c>
      <c r="G115" s="17">
        <v>58.22</v>
      </c>
      <c r="H115" s="19">
        <v>315600</v>
      </c>
      <c r="M115" s="7">
        <f t="shared" si="4"/>
        <v>0</v>
      </c>
      <c r="N115" s="6">
        <f t="shared" si="7"/>
        <v>101</v>
      </c>
      <c r="O115" s="6" t="str">
        <f t="shared" si="6"/>
        <v> </v>
      </c>
    </row>
    <row r="116" spans="1:15" ht="12.75">
      <c r="A116" t="s">
        <v>806</v>
      </c>
      <c r="B116" s="4" t="s">
        <v>19</v>
      </c>
      <c r="C116" s="6" t="str">
        <f t="shared" si="5"/>
        <v> </v>
      </c>
      <c r="E116" s="18">
        <v>809.06</v>
      </c>
      <c r="F116" s="4">
        <v>14</v>
      </c>
      <c r="G116" s="17">
        <v>57.79</v>
      </c>
      <c r="H116" s="19">
        <v>313300</v>
      </c>
      <c r="M116" s="7">
        <f t="shared" si="4"/>
        <v>0</v>
      </c>
      <c r="N116" s="6">
        <f t="shared" si="7"/>
        <v>102</v>
      </c>
      <c r="O116" s="6" t="str">
        <f t="shared" si="6"/>
        <v> </v>
      </c>
    </row>
    <row r="117" spans="1:15" ht="12.75">
      <c r="A117" t="s">
        <v>807</v>
      </c>
      <c r="B117" s="4" t="s">
        <v>23</v>
      </c>
      <c r="C117" s="6" t="str">
        <f t="shared" si="5"/>
        <v> </v>
      </c>
      <c r="E117" s="18">
        <v>973.08</v>
      </c>
      <c r="F117" s="4">
        <v>17</v>
      </c>
      <c r="G117" s="17">
        <v>57.24</v>
      </c>
      <c r="H117" s="19">
        <v>310300</v>
      </c>
      <c r="M117" s="7">
        <f t="shared" si="4"/>
        <v>0</v>
      </c>
      <c r="N117" s="6">
        <f t="shared" si="7"/>
        <v>103</v>
      </c>
      <c r="O117" s="6" t="str">
        <f t="shared" si="6"/>
        <v> </v>
      </c>
    </row>
    <row r="118" spans="1:15" ht="12.75">
      <c r="A118" t="s">
        <v>808</v>
      </c>
      <c r="B118" s="4" t="s">
        <v>31</v>
      </c>
      <c r="C118" s="6" t="str">
        <f t="shared" si="5"/>
        <v> </v>
      </c>
      <c r="E118" s="18">
        <v>282</v>
      </c>
      <c r="F118" s="4">
        <v>5</v>
      </c>
      <c r="G118" s="17">
        <v>56.4</v>
      </c>
      <c r="H118" s="19">
        <v>305700</v>
      </c>
      <c r="L118" s="13"/>
      <c r="M118" s="7">
        <f t="shared" si="4"/>
        <v>0</v>
      </c>
      <c r="N118" s="6">
        <f t="shared" si="7"/>
        <v>104</v>
      </c>
      <c r="O118" s="6" t="str">
        <f t="shared" si="6"/>
        <v> </v>
      </c>
    </row>
    <row r="119" spans="1:15" ht="12.75">
      <c r="A119" t="s">
        <v>809</v>
      </c>
      <c r="B119" s="4" t="s">
        <v>24</v>
      </c>
      <c r="C119" s="6" t="str">
        <f t="shared" si="5"/>
        <v> </v>
      </c>
      <c r="E119" s="18">
        <v>732.94</v>
      </c>
      <c r="F119" s="4">
        <v>13</v>
      </c>
      <c r="G119" s="17">
        <v>56.38</v>
      </c>
      <c r="H119" s="19">
        <v>305700</v>
      </c>
      <c r="M119" s="7">
        <f t="shared" si="4"/>
        <v>0</v>
      </c>
      <c r="N119" s="6">
        <f t="shared" si="7"/>
        <v>105</v>
      </c>
      <c r="O119" s="6" t="str">
        <f t="shared" si="6"/>
        <v> </v>
      </c>
    </row>
    <row r="120" spans="1:15" ht="12.75">
      <c r="A120" t="s">
        <v>810</v>
      </c>
      <c r="B120" s="4" t="s">
        <v>20</v>
      </c>
      <c r="C120" s="6" t="str">
        <f t="shared" si="5"/>
        <v> </v>
      </c>
      <c r="E120" s="18">
        <v>168</v>
      </c>
      <c r="F120" s="4">
        <v>3</v>
      </c>
      <c r="G120" s="17">
        <v>56</v>
      </c>
      <c r="H120" s="19">
        <v>303600</v>
      </c>
      <c r="M120" s="7">
        <f t="shared" si="4"/>
        <v>0</v>
      </c>
      <c r="N120" s="6">
        <f t="shared" si="7"/>
        <v>106</v>
      </c>
      <c r="O120" s="6" t="str">
        <f t="shared" si="6"/>
        <v> </v>
      </c>
    </row>
    <row r="121" spans="1:15" ht="12.75">
      <c r="A121" t="s">
        <v>811</v>
      </c>
      <c r="B121" s="4" t="s">
        <v>18</v>
      </c>
      <c r="C121" s="6" t="str">
        <f t="shared" si="5"/>
        <v> </v>
      </c>
      <c r="E121" s="18">
        <v>669.96</v>
      </c>
      <c r="F121" s="4">
        <v>12</v>
      </c>
      <c r="G121" s="17">
        <v>55.83</v>
      </c>
      <c r="H121" s="19">
        <v>302700</v>
      </c>
      <c r="M121" s="7">
        <f t="shared" si="4"/>
        <v>0</v>
      </c>
      <c r="N121" s="6">
        <f t="shared" si="7"/>
        <v>107</v>
      </c>
      <c r="O121" s="6" t="str">
        <f t="shared" si="6"/>
        <v> </v>
      </c>
    </row>
    <row r="122" spans="1:15" ht="12.75">
      <c r="A122" t="s">
        <v>812</v>
      </c>
      <c r="B122" s="4" t="s">
        <v>25</v>
      </c>
      <c r="C122" s="6" t="str">
        <f t="shared" si="5"/>
        <v> </v>
      </c>
      <c r="E122" s="18">
        <v>502.02</v>
      </c>
      <c r="F122" s="4">
        <v>9</v>
      </c>
      <c r="G122" s="17">
        <v>55.78</v>
      </c>
      <c r="H122" s="19">
        <v>302400</v>
      </c>
      <c r="M122" s="7">
        <f t="shared" si="4"/>
        <v>0</v>
      </c>
      <c r="N122" s="6">
        <f t="shared" si="7"/>
        <v>108</v>
      </c>
      <c r="O122" s="6" t="str">
        <f t="shared" si="6"/>
        <v> </v>
      </c>
    </row>
    <row r="123" spans="1:15" ht="12.75">
      <c r="A123" t="s">
        <v>813</v>
      </c>
      <c r="B123" s="4" t="s">
        <v>24</v>
      </c>
      <c r="C123" s="6" t="str">
        <f t="shared" si="5"/>
        <v> </v>
      </c>
      <c r="E123" s="18">
        <v>223</v>
      </c>
      <c r="F123" s="4">
        <v>4</v>
      </c>
      <c r="G123" s="17">
        <v>55.75</v>
      </c>
      <c r="H123" s="19">
        <v>302200</v>
      </c>
      <c r="M123" s="7">
        <f t="shared" si="4"/>
        <v>0</v>
      </c>
      <c r="N123" s="6">
        <f t="shared" si="7"/>
        <v>109</v>
      </c>
      <c r="O123" s="6" t="str">
        <f t="shared" si="6"/>
        <v> </v>
      </c>
    </row>
    <row r="124" spans="1:15" ht="12.75">
      <c r="A124" t="s">
        <v>814</v>
      </c>
      <c r="B124" s="4" t="s">
        <v>22</v>
      </c>
      <c r="C124" s="6" t="str">
        <f t="shared" si="5"/>
        <v> </v>
      </c>
      <c r="E124" s="18">
        <v>663.96</v>
      </c>
      <c r="F124" s="4">
        <v>12</v>
      </c>
      <c r="G124" s="17">
        <v>55.33</v>
      </c>
      <c r="H124" s="19">
        <v>300000</v>
      </c>
      <c r="M124" s="7">
        <f t="shared" si="4"/>
        <v>0</v>
      </c>
      <c r="N124" s="6">
        <f t="shared" si="7"/>
        <v>110</v>
      </c>
      <c r="O124" s="6" t="str">
        <f t="shared" si="6"/>
        <v> </v>
      </c>
    </row>
    <row r="125" spans="1:15" ht="12.75">
      <c r="A125" t="s">
        <v>815</v>
      </c>
      <c r="B125" s="4" t="s">
        <v>20</v>
      </c>
      <c r="C125" s="6" t="str">
        <f t="shared" si="5"/>
        <v> </v>
      </c>
      <c r="E125" s="18">
        <v>988.02</v>
      </c>
      <c r="F125" s="4">
        <v>18</v>
      </c>
      <c r="G125" s="17">
        <v>54.89</v>
      </c>
      <c r="H125" s="19">
        <v>297600</v>
      </c>
      <c r="M125" s="7">
        <f t="shared" si="4"/>
        <v>0</v>
      </c>
      <c r="N125" s="6">
        <f t="shared" si="7"/>
        <v>111</v>
      </c>
      <c r="O125" s="6" t="str">
        <f t="shared" si="6"/>
        <v> </v>
      </c>
    </row>
    <row r="126" spans="1:15" ht="12.75">
      <c r="A126" t="s">
        <v>816</v>
      </c>
      <c r="B126" s="4" t="s">
        <v>28</v>
      </c>
      <c r="C126" s="6" t="str">
        <f t="shared" si="5"/>
        <v> </v>
      </c>
      <c r="E126" s="18">
        <v>380.03</v>
      </c>
      <c r="F126" s="4">
        <v>7</v>
      </c>
      <c r="G126" s="17">
        <v>54.29</v>
      </c>
      <c r="H126" s="19">
        <v>294300</v>
      </c>
      <c r="M126" s="7">
        <f t="shared" si="4"/>
        <v>0</v>
      </c>
      <c r="N126" s="6">
        <f t="shared" si="7"/>
        <v>112</v>
      </c>
      <c r="O126" s="6" t="str">
        <f t="shared" si="6"/>
        <v> </v>
      </c>
    </row>
    <row r="127" spans="1:15" ht="12.75">
      <c r="A127" t="s">
        <v>817</v>
      </c>
      <c r="B127" s="4" t="s">
        <v>25</v>
      </c>
      <c r="C127" s="6" t="str">
        <f t="shared" si="5"/>
        <v> </v>
      </c>
      <c r="E127" s="18">
        <v>378.98</v>
      </c>
      <c r="F127" s="4">
        <v>7</v>
      </c>
      <c r="G127" s="17">
        <v>54.14</v>
      </c>
      <c r="H127" s="19">
        <v>293500</v>
      </c>
      <c r="M127" s="7">
        <f t="shared" si="4"/>
        <v>0</v>
      </c>
      <c r="N127" s="6">
        <f t="shared" si="7"/>
        <v>113</v>
      </c>
      <c r="O127" s="6" t="str">
        <f t="shared" si="6"/>
        <v> </v>
      </c>
    </row>
    <row r="128" spans="1:15" ht="12.75">
      <c r="A128" t="s">
        <v>818</v>
      </c>
      <c r="B128" s="4" t="s">
        <v>22</v>
      </c>
      <c r="C128" s="6" t="str">
        <f t="shared" si="5"/>
        <v> </v>
      </c>
      <c r="E128" s="18">
        <v>162</v>
      </c>
      <c r="F128" s="4">
        <v>3</v>
      </c>
      <c r="G128" s="17">
        <v>54</v>
      </c>
      <c r="H128" s="19">
        <v>292700</v>
      </c>
      <c r="M128" s="7">
        <f t="shared" si="4"/>
        <v>0</v>
      </c>
      <c r="N128" s="6">
        <f t="shared" si="7"/>
        <v>114</v>
      </c>
      <c r="O128" s="6" t="str">
        <f t="shared" si="6"/>
        <v> </v>
      </c>
    </row>
    <row r="129" spans="1:15" ht="12.75">
      <c r="A129" t="s">
        <v>819</v>
      </c>
      <c r="B129" s="4" t="s">
        <v>31</v>
      </c>
      <c r="C129" s="6" t="str">
        <f t="shared" si="5"/>
        <v> </v>
      </c>
      <c r="E129" s="18">
        <v>269</v>
      </c>
      <c r="F129" s="4">
        <v>5</v>
      </c>
      <c r="G129" s="17">
        <v>53.8</v>
      </c>
      <c r="H129" s="19">
        <v>291700</v>
      </c>
      <c r="M129" s="7">
        <f t="shared" si="4"/>
        <v>0</v>
      </c>
      <c r="N129" s="6">
        <f t="shared" si="7"/>
        <v>115</v>
      </c>
      <c r="O129" s="6" t="str">
        <f t="shared" si="6"/>
        <v> </v>
      </c>
    </row>
    <row r="130" spans="1:15" ht="12.75">
      <c r="A130" t="s">
        <v>820</v>
      </c>
      <c r="B130" s="4" t="s">
        <v>23</v>
      </c>
      <c r="C130" s="6" t="str">
        <f t="shared" si="5"/>
        <v> </v>
      </c>
      <c r="E130" s="18">
        <v>750.96</v>
      </c>
      <c r="F130" s="4">
        <v>14</v>
      </c>
      <c r="G130" s="17">
        <v>53.64</v>
      </c>
      <c r="H130" s="19">
        <v>290800</v>
      </c>
      <c r="M130" s="7">
        <f t="shared" si="4"/>
        <v>0</v>
      </c>
      <c r="N130" s="6">
        <f t="shared" si="7"/>
        <v>116</v>
      </c>
      <c r="O130" s="6" t="str">
        <f t="shared" si="6"/>
        <v> </v>
      </c>
    </row>
    <row r="131" spans="1:15" ht="12.75">
      <c r="A131" t="s">
        <v>821</v>
      </c>
      <c r="B131" s="4" t="s">
        <v>29</v>
      </c>
      <c r="C131" s="6" t="str">
        <f t="shared" si="5"/>
        <v> </v>
      </c>
      <c r="E131" s="18">
        <v>684.97</v>
      </c>
      <c r="F131" s="4">
        <v>13</v>
      </c>
      <c r="G131" s="17">
        <v>52.69</v>
      </c>
      <c r="H131" s="19">
        <v>285600</v>
      </c>
      <c r="M131" s="7">
        <f t="shared" si="4"/>
        <v>0</v>
      </c>
      <c r="N131" s="6">
        <f t="shared" si="7"/>
        <v>117</v>
      </c>
      <c r="O131" s="6" t="str">
        <f t="shared" si="6"/>
        <v> </v>
      </c>
    </row>
    <row r="132" spans="1:15" ht="12.75">
      <c r="A132" t="s">
        <v>822</v>
      </c>
      <c r="B132" s="4" t="s">
        <v>23</v>
      </c>
      <c r="C132" s="6" t="str">
        <f t="shared" si="5"/>
        <v> </v>
      </c>
      <c r="E132" s="18">
        <v>421.04</v>
      </c>
      <c r="F132" s="4">
        <v>8</v>
      </c>
      <c r="G132" s="17">
        <v>52.63</v>
      </c>
      <c r="H132" s="19">
        <v>285300</v>
      </c>
      <c r="M132" s="7">
        <f t="shared" si="4"/>
        <v>0</v>
      </c>
      <c r="N132" s="6">
        <f t="shared" si="7"/>
        <v>118</v>
      </c>
      <c r="O132" s="6" t="str">
        <f t="shared" si="6"/>
        <v> </v>
      </c>
    </row>
    <row r="133" spans="1:15" ht="12.75">
      <c r="A133" t="s">
        <v>823</v>
      </c>
      <c r="B133" s="4" t="s">
        <v>27</v>
      </c>
      <c r="C133" s="6" t="str">
        <f t="shared" si="5"/>
        <v> </v>
      </c>
      <c r="E133" s="18">
        <v>263</v>
      </c>
      <c r="F133" s="4">
        <v>4</v>
      </c>
      <c r="G133" s="17">
        <v>65.75</v>
      </c>
      <c r="H133" s="19">
        <v>285100</v>
      </c>
      <c r="M133" s="7">
        <f t="shared" si="4"/>
        <v>0</v>
      </c>
      <c r="N133" s="6">
        <f t="shared" si="7"/>
        <v>119</v>
      </c>
      <c r="O133" s="6" t="str">
        <f t="shared" si="6"/>
        <v> </v>
      </c>
    </row>
    <row r="134" spans="1:15" ht="12.75">
      <c r="A134" t="s">
        <v>824</v>
      </c>
      <c r="B134" s="4" t="s">
        <v>16</v>
      </c>
      <c r="C134" s="6" t="str">
        <f t="shared" si="5"/>
        <v> </v>
      </c>
      <c r="E134" s="18">
        <v>1050</v>
      </c>
      <c r="F134" s="4">
        <v>20</v>
      </c>
      <c r="G134" s="17">
        <v>52.5</v>
      </c>
      <c r="H134" s="19">
        <v>284600</v>
      </c>
      <c r="M134" s="7">
        <f t="shared" si="4"/>
        <v>0</v>
      </c>
      <c r="N134" s="6">
        <f t="shared" si="7"/>
        <v>120</v>
      </c>
      <c r="O134" s="6" t="str">
        <f t="shared" si="6"/>
        <v> </v>
      </c>
    </row>
    <row r="135" spans="1:15" ht="12.75">
      <c r="A135" t="s">
        <v>825</v>
      </c>
      <c r="B135" s="4" t="s">
        <v>20</v>
      </c>
      <c r="C135" s="6" t="str">
        <f t="shared" si="5"/>
        <v> </v>
      </c>
      <c r="E135" s="18">
        <v>261</v>
      </c>
      <c r="F135" s="4">
        <v>5</v>
      </c>
      <c r="G135" s="17">
        <v>52.2</v>
      </c>
      <c r="H135" s="19">
        <v>283000</v>
      </c>
      <c r="M135" s="7">
        <f t="shared" si="4"/>
        <v>0</v>
      </c>
      <c r="N135" s="6">
        <f t="shared" si="7"/>
        <v>121</v>
      </c>
      <c r="O135" s="6" t="str">
        <f t="shared" si="6"/>
        <v> </v>
      </c>
    </row>
    <row r="136" spans="1:15" ht="12.75">
      <c r="A136" t="s">
        <v>826</v>
      </c>
      <c r="B136" s="4" t="s">
        <v>16</v>
      </c>
      <c r="C136" s="6" t="str">
        <f t="shared" si="5"/>
        <v> </v>
      </c>
      <c r="E136" s="18">
        <v>832.96</v>
      </c>
      <c r="F136" s="4">
        <v>16</v>
      </c>
      <c r="G136" s="17">
        <v>52.06</v>
      </c>
      <c r="H136" s="19">
        <v>282200</v>
      </c>
      <c r="M136" s="7">
        <f t="shared" si="4"/>
        <v>0</v>
      </c>
      <c r="N136" s="6">
        <f t="shared" si="7"/>
        <v>122</v>
      </c>
      <c r="O136" s="6" t="str">
        <f t="shared" si="6"/>
        <v> </v>
      </c>
    </row>
    <row r="137" spans="1:15" ht="12.75">
      <c r="A137" t="s">
        <v>827</v>
      </c>
      <c r="B137" s="4" t="s">
        <v>25</v>
      </c>
      <c r="C137" s="6" t="str">
        <f t="shared" si="5"/>
        <v> </v>
      </c>
      <c r="E137" s="18">
        <v>571.01</v>
      </c>
      <c r="F137" s="4">
        <v>11</v>
      </c>
      <c r="G137" s="17">
        <v>51.91</v>
      </c>
      <c r="H137" s="19">
        <v>281400</v>
      </c>
      <c r="M137" s="7">
        <f t="shared" si="4"/>
        <v>0</v>
      </c>
      <c r="N137" s="6">
        <f t="shared" si="7"/>
        <v>123</v>
      </c>
      <c r="O137" s="6" t="str">
        <f t="shared" si="6"/>
        <v> </v>
      </c>
    </row>
    <row r="138" spans="1:15" ht="12.75">
      <c r="A138" t="s">
        <v>828</v>
      </c>
      <c r="B138" s="4" t="s">
        <v>30</v>
      </c>
      <c r="C138" s="6" t="str">
        <f t="shared" si="5"/>
        <v> </v>
      </c>
      <c r="E138" s="18">
        <v>206</v>
      </c>
      <c r="F138" s="4">
        <v>4</v>
      </c>
      <c r="G138" s="17">
        <v>51.5</v>
      </c>
      <c r="H138" s="19">
        <v>279200</v>
      </c>
      <c r="M138" s="7">
        <f t="shared" si="4"/>
        <v>0</v>
      </c>
      <c r="N138" s="6">
        <f t="shared" si="7"/>
        <v>124</v>
      </c>
      <c r="O138" s="6" t="str">
        <f t="shared" si="6"/>
        <v> </v>
      </c>
    </row>
    <row r="139" spans="1:15" ht="12.75">
      <c r="A139" t="s">
        <v>829</v>
      </c>
      <c r="B139" s="4" t="s">
        <v>31</v>
      </c>
      <c r="C139" s="6" t="str">
        <f t="shared" si="5"/>
        <v> </v>
      </c>
      <c r="E139" s="18">
        <v>153.99</v>
      </c>
      <c r="F139" s="4">
        <v>3</v>
      </c>
      <c r="G139" s="17">
        <v>51.33</v>
      </c>
      <c r="H139" s="19">
        <v>278300</v>
      </c>
      <c r="M139" s="7">
        <f aca="true" t="shared" si="8" ref="M139:M191">H139*D139</f>
        <v>0</v>
      </c>
      <c r="N139" s="6">
        <f t="shared" si="7"/>
        <v>125</v>
      </c>
      <c r="O139" s="6" t="str">
        <f t="shared" si="6"/>
        <v> </v>
      </c>
    </row>
    <row r="140" spans="1:15" ht="12.75">
      <c r="A140" t="s">
        <v>830</v>
      </c>
      <c r="B140" s="4" t="s">
        <v>31</v>
      </c>
      <c r="C140" s="6" t="str">
        <f t="shared" si="5"/>
        <v> </v>
      </c>
      <c r="E140" s="18">
        <v>561</v>
      </c>
      <c r="F140" s="4">
        <v>11</v>
      </c>
      <c r="G140" s="17">
        <v>51</v>
      </c>
      <c r="H140" s="19">
        <v>276500</v>
      </c>
      <c r="M140" s="7">
        <f t="shared" si="8"/>
        <v>0</v>
      </c>
      <c r="N140" s="6">
        <f t="shared" si="7"/>
        <v>126</v>
      </c>
      <c r="O140" s="6" t="str">
        <f t="shared" si="6"/>
        <v> </v>
      </c>
    </row>
    <row r="141" spans="1:15" ht="12.75">
      <c r="A141" t="s">
        <v>831</v>
      </c>
      <c r="B141" s="4" t="s">
        <v>20</v>
      </c>
      <c r="C141" s="6" t="str">
        <f t="shared" si="5"/>
        <v> </v>
      </c>
      <c r="E141" s="18">
        <v>804.96</v>
      </c>
      <c r="F141" s="4">
        <v>16</v>
      </c>
      <c r="G141" s="17">
        <v>50.31</v>
      </c>
      <c r="H141" s="19">
        <v>272700</v>
      </c>
      <c r="M141" s="7">
        <f t="shared" si="8"/>
        <v>0</v>
      </c>
      <c r="N141" s="6">
        <f t="shared" si="7"/>
        <v>127</v>
      </c>
      <c r="O141" s="6" t="str">
        <f t="shared" si="6"/>
        <v> </v>
      </c>
    </row>
    <row r="142" spans="1:15" ht="12.75">
      <c r="A142" t="s">
        <v>832</v>
      </c>
      <c r="B142" s="4" t="s">
        <v>30</v>
      </c>
      <c r="C142" s="6" t="str">
        <f t="shared" si="5"/>
        <v> </v>
      </c>
      <c r="E142" s="18">
        <v>70</v>
      </c>
      <c r="F142" s="4">
        <v>1</v>
      </c>
      <c r="G142" s="17">
        <v>70</v>
      </c>
      <c r="H142" s="19">
        <v>265600</v>
      </c>
      <c r="L142" s="13"/>
      <c r="M142" s="7">
        <f t="shared" si="8"/>
        <v>0</v>
      </c>
      <c r="N142" s="6">
        <f t="shared" si="7"/>
        <v>128</v>
      </c>
      <c r="O142" s="6" t="str">
        <f t="shared" si="6"/>
        <v> </v>
      </c>
    </row>
    <row r="143" spans="1:15" ht="12.75">
      <c r="A143" t="s">
        <v>833</v>
      </c>
      <c r="B143" s="4" t="s">
        <v>31</v>
      </c>
      <c r="C143" s="6" t="str">
        <f aca="true" t="shared" si="9" ref="C143:C206">IF(M143=0," ",RANK(O143,$O$15:$O$374,1))</f>
        <v> </v>
      </c>
      <c r="E143" s="18">
        <v>388</v>
      </c>
      <c r="F143" s="4">
        <v>8</v>
      </c>
      <c r="G143" s="17">
        <v>48.5</v>
      </c>
      <c r="H143" s="19">
        <v>262900</v>
      </c>
      <c r="M143" s="7">
        <f t="shared" si="8"/>
        <v>0</v>
      </c>
      <c r="N143" s="6">
        <f t="shared" si="7"/>
        <v>129</v>
      </c>
      <c r="O143" s="6" t="str">
        <f t="shared" si="6"/>
        <v> </v>
      </c>
    </row>
    <row r="144" spans="1:15" ht="12.75">
      <c r="A144" t="s">
        <v>834</v>
      </c>
      <c r="B144" s="4" t="s">
        <v>16</v>
      </c>
      <c r="C144" s="6" t="str">
        <f t="shared" si="9"/>
        <v> </v>
      </c>
      <c r="E144" s="18">
        <v>385.04</v>
      </c>
      <c r="F144" s="4">
        <v>8</v>
      </c>
      <c r="G144" s="17">
        <v>48.13</v>
      </c>
      <c r="H144" s="19">
        <v>260900</v>
      </c>
      <c r="M144" s="7">
        <f t="shared" si="8"/>
        <v>0</v>
      </c>
      <c r="N144" s="6">
        <f t="shared" si="7"/>
        <v>130</v>
      </c>
      <c r="O144" s="6" t="str">
        <f aca="true" t="shared" si="10" ref="O144:O207">IF(D144=0," ",N144)</f>
        <v> </v>
      </c>
    </row>
    <row r="145" spans="1:15" ht="12.75">
      <c r="A145" t="s">
        <v>835</v>
      </c>
      <c r="B145" s="4" t="s">
        <v>16</v>
      </c>
      <c r="C145" s="6" t="str">
        <f t="shared" si="9"/>
        <v> </v>
      </c>
      <c r="E145" s="18">
        <v>144</v>
      </c>
      <c r="F145" s="4">
        <v>3</v>
      </c>
      <c r="G145" s="17">
        <v>48</v>
      </c>
      <c r="H145" s="19">
        <v>260200</v>
      </c>
      <c r="M145" s="7">
        <f t="shared" si="8"/>
        <v>0</v>
      </c>
      <c r="N145" s="6">
        <f aca="true" t="shared" si="11" ref="N145:N208">N144+1</f>
        <v>131</v>
      </c>
      <c r="O145" s="6" t="str">
        <f t="shared" si="10"/>
        <v> </v>
      </c>
    </row>
    <row r="146" spans="1:15" ht="12.75">
      <c r="A146" t="s">
        <v>836</v>
      </c>
      <c r="B146" s="4" t="s">
        <v>19</v>
      </c>
      <c r="C146" s="6" t="str">
        <f t="shared" si="9"/>
        <v> </v>
      </c>
      <c r="E146" s="18">
        <v>383.04</v>
      </c>
      <c r="F146" s="4">
        <v>8</v>
      </c>
      <c r="G146" s="17">
        <v>47.88</v>
      </c>
      <c r="H146" s="19">
        <v>259500</v>
      </c>
      <c r="M146" s="7">
        <f t="shared" si="8"/>
        <v>0</v>
      </c>
      <c r="N146" s="6">
        <f t="shared" si="11"/>
        <v>132</v>
      </c>
      <c r="O146" s="6" t="str">
        <f t="shared" si="10"/>
        <v> </v>
      </c>
    </row>
    <row r="147" spans="1:15" ht="12.75">
      <c r="A147" t="s">
        <v>837</v>
      </c>
      <c r="B147" s="4" t="s">
        <v>27</v>
      </c>
      <c r="C147" s="6" t="str">
        <f t="shared" si="9"/>
        <v> </v>
      </c>
      <c r="E147" s="18">
        <v>622.0500000000001</v>
      </c>
      <c r="F147" s="4">
        <v>13</v>
      </c>
      <c r="G147" s="17">
        <v>47.85</v>
      </c>
      <c r="H147" s="19">
        <v>259400</v>
      </c>
      <c r="M147" s="7">
        <f t="shared" si="8"/>
        <v>0</v>
      </c>
      <c r="N147" s="6">
        <f t="shared" si="11"/>
        <v>133</v>
      </c>
      <c r="O147" s="6" t="str">
        <f t="shared" si="10"/>
        <v> </v>
      </c>
    </row>
    <row r="148" spans="1:15" ht="12.75">
      <c r="A148" t="s">
        <v>838</v>
      </c>
      <c r="B148" s="4" t="s">
        <v>16</v>
      </c>
      <c r="C148" s="6" t="str">
        <f t="shared" si="9"/>
        <v> </v>
      </c>
      <c r="E148" s="18">
        <v>239</v>
      </c>
      <c r="F148" s="4">
        <v>5</v>
      </c>
      <c r="G148" s="17">
        <v>47.8</v>
      </c>
      <c r="H148" s="19">
        <v>259100</v>
      </c>
      <c r="L148" s="13"/>
      <c r="M148" s="7">
        <f t="shared" si="8"/>
        <v>0</v>
      </c>
      <c r="N148" s="6">
        <f t="shared" si="11"/>
        <v>134</v>
      </c>
      <c r="O148" s="6" t="str">
        <f t="shared" si="10"/>
        <v> </v>
      </c>
    </row>
    <row r="149" spans="1:15" ht="12.75">
      <c r="A149" t="s">
        <v>839</v>
      </c>
      <c r="B149" s="4" t="s">
        <v>29</v>
      </c>
      <c r="C149" s="6" t="str">
        <f t="shared" si="9"/>
        <v> </v>
      </c>
      <c r="E149" s="18">
        <v>612.04</v>
      </c>
      <c r="F149" s="4">
        <v>13</v>
      </c>
      <c r="G149" s="17">
        <v>47.08</v>
      </c>
      <c r="H149" s="19">
        <v>255200</v>
      </c>
      <c r="L149" s="13"/>
      <c r="M149" s="7">
        <f t="shared" si="8"/>
        <v>0</v>
      </c>
      <c r="N149" s="6">
        <f t="shared" si="11"/>
        <v>135</v>
      </c>
      <c r="O149" s="6" t="str">
        <f t="shared" si="10"/>
        <v> </v>
      </c>
    </row>
    <row r="150" spans="1:15" ht="12.75">
      <c r="A150" t="s">
        <v>840</v>
      </c>
      <c r="B150" s="4" t="s">
        <v>25</v>
      </c>
      <c r="C150" s="6" t="str">
        <f t="shared" si="9"/>
        <v> </v>
      </c>
      <c r="E150" s="18">
        <v>140.01</v>
      </c>
      <c r="F150" s="4">
        <v>3</v>
      </c>
      <c r="G150" s="17">
        <v>46.67</v>
      </c>
      <c r="H150" s="19">
        <v>253000</v>
      </c>
      <c r="M150" s="7">
        <f t="shared" si="8"/>
        <v>0</v>
      </c>
      <c r="N150" s="6">
        <f t="shared" si="11"/>
        <v>136</v>
      </c>
      <c r="O150" s="6" t="str">
        <f t="shared" si="10"/>
        <v> </v>
      </c>
    </row>
    <row r="151" spans="1:15" ht="12.75">
      <c r="A151" t="s">
        <v>841</v>
      </c>
      <c r="B151" s="4" t="s">
        <v>26</v>
      </c>
      <c r="C151" s="6" t="str">
        <f t="shared" si="9"/>
        <v> </v>
      </c>
      <c r="E151" s="18">
        <v>185</v>
      </c>
      <c r="F151" s="4">
        <v>4</v>
      </c>
      <c r="G151" s="17">
        <v>46.25</v>
      </c>
      <c r="H151" s="19">
        <v>250700</v>
      </c>
      <c r="M151" s="7">
        <f t="shared" si="8"/>
        <v>0</v>
      </c>
      <c r="N151" s="6">
        <f t="shared" si="11"/>
        <v>137</v>
      </c>
      <c r="O151" s="6" t="str">
        <f t="shared" si="10"/>
        <v> </v>
      </c>
    </row>
    <row r="152" spans="1:15" ht="12.75">
      <c r="A152" t="s">
        <v>842</v>
      </c>
      <c r="B152" s="4" t="s">
        <v>29</v>
      </c>
      <c r="C152" s="6" t="str">
        <f t="shared" si="9"/>
        <v> </v>
      </c>
      <c r="E152" s="18">
        <v>227</v>
      </c>
      <c r="F152" s="4">
        <v>5</v>
      </c>
      <c r="G152" s="17">
        <v>45.4</v>
      </c>
      <c r="H152" s="19">
        <v>246100</v>
      </c>
      <c r="M152" s="7">
        <f t="shared" si="8"/>
        <v>0</v>
      </c>
      <c r="N152" s="6">
        <f t="shared" si="11"/>
        <v>138</v>
      </c>
      <c r="O152" s="6" t="str">
        <f t="shared" si="10"/>
        <v> </v>
      </c>
    </row>
    <row r="153" spans="1:15" ht="12.75">
      <c r="A153" t="s">
        <v>843</v>
      </c>
      <c r="B153" s="4" t="s">
        <v>26</v>
      </c>
      <c r="C153" s="6" t="str">
        <f t="shared" si="9"/>
        <v> </v>
      </c>
      <c r="E153" s="18">
        <v>226</v>
      </c>
      <c r="F153" s="4">
        <v>5</v>
      </c>
      <c r="G153" s="17">
        <v>45.2</v>
      </c>
      <c r="H153" s="19">
        <v>245000</v>
      </c>
      <c r="L153" s="13"/>
      <c r="M153" s="7">
        <f t="shared" si="8"/>
        <v>0</v>
      </c>
      <c r="N153" s="6">
        <f t="shared" si="11"/>
        <v>139</v>
      </c>
      <c r="O153" s="6" t="str">
        <f t="shared" si="10"/>
        <v> </v>
      </c>
    </row>
    <row r="154" spans="1:15" ht="12.75">
      <c r="A154" t="s">
        <v>844</v>
      </c>
      <c r="B154" s="4" t="s">
        <v>15</v>
      </c>
      <c r="C154" s="6" t="str">
        <f t="shared" si="9"/>
        <v> </v>
      </c>
      <c r="E154" s="18">
        <v>223</v>
      </c>
      <c r="F154" s="4">
        <v>5</v>
      </c>
      <c r="G154" s="17">
        <v>44.6</v>
      </c>
      <c r="H154" s="19">
        <v>241800</v>
      </c>
      <c r="M154" s="7">
        <f t="shared" si="8"/>
        <v>0</v>
      </c>
      <c r="N154" s="6">
        <f t="shared" si="11"/>
        <v>140</v>
      </c>
      <c r="O154" s="6" t="str">
        <f t="shared" si="10"/>
        <v> </v>
      </c>
    </row>
    <row r="155" spans="1:15" ht="12.75">
      <c r="A155" t="s">
        <v>845</v>
      </c>
      <c r="B155" s="4" t="s">
        <v>22</v>
      </c>
      <c r="C155" s="6" t="str">
        <f t="shared" si="9"/>
        <v> </v>
      </c>
      <c r="E155" s="18">
        <v>171</v>
      </c>
      <c r="F155" s="4">
        <v>4</v>
      </c>
      <c r="G155" s="17">
        <v>42.75</v>
      </c>
      <c r="H155" s="19">
        <v>231700</v>
      </c>
      <c r="M155" s="7">
        <f t="shared" si="8"/>
        <v>0</v>
      </c>
      <c r="N155" s="6">
        <f t="shared" si="11"/>
        <v>141</v>
      </c>
      <c r="O155" s="6" t="str">
        <f t="shared" si="10"/>
        <v> </v>
      </c>
    </row>
    <row r="156" spans="1:15" ht="12.75">
      <c r="A156" t="s">
        <v>846</v>
      </c>
      <c r="B156" s="4" t="s">
        <v>20</v>
      </c>
      <c r="C156" s="6" t="str">
        <f t="shared" si="9"/>
        <v> </v>
      </c>
      <c r="E156" s="18">
        <v>13</v>
      </c>
      <c r="F156" s="4">
        <v>1</v>
      </c>
      <c r="G156" s="17">
        <v>13</v>
      </c>
      <c r="H156" s="19">
        <v>229600</v>
      </c>
      <c r="M156" s="7">
        <f t="shared" si="8"/>
        <v>0</v>
      </c>
      <c r="N156" s="6">
        <f t="shared" si="11"/>
        <v>142</v>
      </c>
      <c r="O156" s="6" t="str">
        <f t="shared" si="10"/>
        <v> </v>
      </c>
    </row>
    <row r="157" spans="1:15" ht="12.75">
      <c r="A157" t="s">
        <v>847</v>
      </c>
      <c r="B157" s="4" t="s">
        <v>25</v>
      </c>
      <c r="C157" s="6" t="str">
        <f t="shared" si="9"/>
        <v> </v>
      </c>
      <c r="E157" s="18">
        <v>126.99</v>
      </c>
      <c r="F157" s="4">
        <v>3</v>
      </c>
      <c r="G157" s="17">
        <v>42.33</v>
      </c>
      <c r="H157" s="19">
        <v>229500</v>
      </c>
      <c r="M157" s="7">
        <f t="shared" si="8"/>
        <v>0</v>
      </c>
      <c r="N157" s="6">
        <f t="shared" si="11"/>
        <v>143</v>
      </c>
      <c r="O157" s="6" t="str">
        <f t="shared" si="10"/>
        <v> </v>
      </c>
    </row>
    <row r="158" spans="1:15" ht="12.75">
      <c r="A158" t="s">
        <v>848</v>
      </c>
      <c r="B158" s="4" t="s">
        <v>27</v>
      </c>
      <c r="C158" s="6" t="str">
        <f t="shared" si="9"/>
        <v> </v>
      </c>
      <c r="E158" s="18">
        <v>500.04</v>
      </c>
      <c r="F158" s="4">
        <v>12</v>
      </c>
      <c r="G158" s="17">
        <v>41.67</v>
      </c>
      <c r="H158" s="19">
        <v>225900</v>
      </c>
      <c r="M158" s="7">
        <f t="shared" si="8"/>
        <v>0</v>
      </c>
      <c r="N158" s="6">
        <f t="shared" si="11"/>
        <v>144</v>
      </c>
      <c r="O158" s="6" t="str">
        <f t="shared" si="10"/>
        <v> </v>
      </c>
    </row>
    <row r="159" spans="1:15" ht="12.75">
      <c r="A159" t="s">
        <v>849</v>
      </c>
      <c r="B159" s="4" t="s">
        <v>15</v>
      </c>
      <c r="C159" s="6" t="str">
        <f t="shared" si="9"/>
        <v> </v>
      </c>
      <c r="E159" s="18">
        <v>52</v>
      </c>
      <c r="F159" s="4">
        <v>1</v>
      </c>
      <c r="G159" s="17">
        <v>52</v>
      </c>
      <c r="H159" s="19">
        <v>225500</v>
      </c>
      <c r="L159" s="13"/>
      <c r="M159" s="7">
        <f t="shared" si="8"/>
        <v>0</v>
      </c>
      <c r="N159" s="6">
        <f t="shared" si="11"/>
        <v>145</v>
      </c>
      <c r="O159" s="6" t="str">
        <f t="shared" si="10"/>
        <v> </v>
      </c>
    </row>
    <row r="160" spans="1:15" ht="12.75">
      <c r="A160" t="s">
        <v>850</v>
      </c>
      <c r="B160" s="4" t="s">
        <v>21</v>
      </c>
      <c r="C160" s="6" t="str">
        <f t="shared" si="9"/>
        <v> </v>
      </c>
      <c r="E160" s="18">
        <v>165</v>
      </c>
      <c r="F160" s="4">
        <v>4</v>
      </c>
      <c r="G160" s="17">
        <v>41.25</v>
      </c>
      <c r="H160" s="19">
        <v>223600</v>
      </c>
      <c r="M160" s="7">
        <f t="shared" si="8"/>
        <v>0</v>
      </c>
      <c r="N160" s="6">
        <f t="shared" si="11"/>
        <v>146</v>
      </c>
      <c r="O160" s="6" t="str">
        <f t="shared" si="10"/>
        <v> </v>
      </c>
    </row>
    <row r="161" spans="1:15" ht="12.75">
      <c r="A161" t="s">
        <v>851</v>
      </c>
      <c r="B161" s="4" t="s">
        <v>29</v>
      </c>
      <c r="C161" s="6" t="str">
        <f t="shared" si="9"/>
        <v> </v>
      </c>
      <c r="E161" s="18">
        <v>123</v>
      </c>
      <c r="F161" s="4">
        <v>3</v>
      </c>
      <c r="G161" s="17">
        <v>41</v>
      </c>
      <c r="H161" s="19">
        <v>222300</v>
      </c>
      <c r="M161" s="7">
        <f t="shared" si="8"/>
        <v>0</v>
      </c>
      <c r="N161" s="6">
        <f t="shared" si="11"/>
        <v>147</v>
      </c>
      <c r="O161" s="6" t="str">
        <f t="shared" si="10"/>
        <v> </v>
      </c>
    </row>
    <row r="162" spans="1:15" ht="12.75">
      <c r="A162" t="s">
        <v>852</v>
      </c>
      <c r="B162" s="4" t="s">
        <v>21</v>
      </c>
      <c r="C162" s="6" t="str">
        <f t="shared" si="9"/>
        <v> </v>
      </c>
      <c r="E162" s="18">
        <v>204</v>
      </c>
      <c r="F162" s="4">
        <v>5</v>
      </c>
      <c r="G162" s="17">
        <v>40.8</v>
      </c>
      <c r="H162" s="19">
        <v>221200</v>
      </c>
      <c r="M162" s="7">
        <f t="shared" si="8"/>
        <v>0</v>
      </c>
      <c r="N162" s="6">
        <f t="shared" si="11"/>
        <v>148</v>
      </c>
      <c r="O162" s="6" t="str">
        <f t="shared" si="10"/>
        <v> </v>
      </c>
    </row>
    <row r="163" spans="1:15" ht="12.75">
      <c r="A163" t="s">
        <v>853</v>
      </c>
      <c r="B163" s="4" t="s">
        <v>17</v>
      </c>
      <c r="C163" s="6" t="str">
        <f t="shared" si="9"/>
        <v> </v>
      </c>
      <c r="E163" s="18">
        <v>18</v>
      </c>
      <c r="F163" s="4">
        <v>2</v>
      </c>
      <c r="G163" s="17">
        <v>9</v>
      </c>
      <c r="H163" s="19">
        <v>221200</v>
      </c>
      <c r="M163" s="7">
        <f t="shared" si="8"/>
        <v>0</v>
      </c>
      <c r="N163" s="6">
        <f t="shared" si="11"/>
        <v>149</v>
      </c>
      <c r="O163" s="6" t="str">
        <f t="shared" si="10"/>
        <v> </v>
      </c>
    </row>
    <row r="164" spans="1:15" ht="12.75">
      <c r="A164" t="s">
        <v>854</v>
      </c>
      <c r="B164" s="4" t="s">
        <v>21</v>
      </c>
      <c r="C164" s="6" t="str">
        <f t="shared" si="9"/>
        <v> </v>
      </c>
      <c r="E164" s="18">
        <v>98</v>
      </c>
      <c r="F164" s="4">
        <v>2</v>
      </c>
      <c r="G164" s="17">
        <v>49</v>
      </c>
      <c r="H164" s="19">
        <v>212500</v>
      </c>
      <c r="M164" s="7">
        <f t="shared" si="8"/>
        <v>0</v>
      </c>
      <c r="N164" s="6">
        <f t="shared" si="11"/>
        <v>150</v>
      </c>
      <c r="O164" s="6" t="str">
        <f t="shared" si="10"/>
        <v> </v>
      </c>
    </row>
    <row r="165" spans="1:15" ht="12.75">
      <c r="A165" t="s">
        <v>855</v>
      </c>
      <c r="B165" s="4" t="s">
        <v>30</v>
      </c>
      <c r="C165" s="6" t="str">
        <f t="shared" si="9"/>
        <v> </v>
      </c>
      <c r="E165" s="18">
        <v>20</v>
      </c>
      <c r="F165" s="4">
        <v>1</v>
      </c>
      <c r="G165" s="17">
        <v>20</v>
      </c>
      <c r="H165" s="19">
        <v>212100</v>
      </c>
      <c r="M165" s="7">
        <f t="shared" si="8"/>
        <v>0</v>
      </c>
      <c r="N165" s="6">
        <f t="shared" si="11"/>
        <v>151</v>
      </c>
      <c r="O165" s="6" t="str">
        <f t="shared" si="10"/>
        <v> </v>
      </c>
    </row>
    <row r="166" spans="1:15" ht="12.75">
      <c r="A166" t="s">
        <v>856</v>
      </c>
      <c r="B166" s="4" t="s">
        <v>19</v>
      </c>
      <c r="C166" s="6" t="str">
        <f t="shared" si="9"/>
        <v> </v>
      </c>
      <c r="E166" s="18">
        <v>156</v>
      </c>
      <c r="F166" s="4">
        <v>4</v>
      </c>
      <c r="G166" s="17">
        <v>39</v>
      </c>
      <c r="H166" s="19">
        <v>211400</v>
      </c>
      <c r="L166" s="13"/>
      <c r="M166" s="7">
        <f t="shared" si="8"/>
        <v>0</v>
      </c>
      <c r="N166" s="6">
        <f t="shared" si="11"/>
        <v>152</v>
      </c>
      <c r="O166" s="6" t="str">
        <f t="shared" si="10"/>
        <v> </v>
      </c>
    </row>
    <row r="167" spans="1:15" ht="12.75">
      <c r="A167" t="s">
        <v>857</v>
      </c>
      <c r="B167" s="4" t="s">
        <v>31</v>
      </c>
      <c r="C167" s="6" t="str">
        <f t="shared" si="9"/>
        <v> </v>
      </c>
      <c r="E167" s="18">
        <v>414.04</v>
      </c>
      <c r="F167" s="4">
        <v>11</v>
      </c>
      <c r="G167" s="17">
        <v>37.64</v>
      </c>
      <c r="H167" s="19">
        <v>204000</v>
      </c>
      <c r="M167" s="7">
        <f t="shared" si="8"/>
        <v>0</v>
      </c>
      <c r="N167" s="6">
        <f t="shared" si="11"/>
        <v>153</v>
      </c>
      <c r="O167" s="6" t="str">
        <f t="shared" si="10"/>
        <v> </v>
      </c>
    </row>
    <row r="168" spans="1:15" ht="12.75">
      <c r="A168" t="s">
        <v>858</v>
      </c>
      <c r="B168" s="4" t="s">
        <v>309</v>
      </c>
      <c r="C168" s="6" t="str">
        <f t="shared" si="9"/>
        <v> </v>
      </c>
      <c r="E168" s="18">
        <v>0</v>
      </c>
      <c r="F168" s="4">
        <v>0</v>
      </c>
      <c r="G168" s="18">
        <v>0</v>
      </c>
      <c r="H168" s="19">
        <v>196600</v>
      </c>
      <c r="M168" s="7">
        <f t="shared" si="8"/>
        <v>0</v>
      </c>
      <c r="N168" s="6">
        <f t="shared" si="11"/>
        <v>154</v>
      </c>
      <c r="O168" s="6" t="str">
        <f t="shared" si="10"/>
        <v> </v>
      </c>
    </row>
    <row r="169" spans="1:15" ht="12.75">
      <c r="A169" t="s">
        <v>859</v>
      </c>
      <c r="B169" s="4" t="s">
        <v>29</v>
      </c>
      <c r="C169" s="6" t="str">
        <f t="shared" si="9"/>
        <v> </v>
      </c>
      <c r="E169" s="18">
        <v>362</v>
      </c>
      <c r="F169" s="4">
        <v>10</v>
      </c>
      <c r="G169" s="17">
        <v>36.2</v>
      </c>
      <c r="H169" s="19">
        <v>196200</v>
      </c>
      <c r="M169" s="7">
        <f t="shared" si="8"/>
        <v>0</v>
      </c>
      <c r="N169" s="6">
        <f t="shared" si="11"/>
        <v>155</v>
      </c>
      <c r="O169" s="6" t="str">
        <f t="shared" si="10"/>
        <v> </v>
      </c>
    </row>
    <row r="170" spans="1:15" ht="12.75">
      <c r="A170" t="s">
        <v>860</v>
      </c>
      <c r="B170" s="4" t="s">
        <v>20</v>
      </c>
      <c r="C170" s="6" t="str">
        <f t="shared" si="9"/>
        <v> </v>
      </c>
      <c r="E170" s="18">
        <v>70</v>
      </c>
      <c r="F170" s="4">
        <v>2</v>
      </c>
      <c r="G170" s="17">
        <v>35</v>
      </c>
      <c r="H170" s="19">
        <v>189700</v>
      </c>
      <c r="L170" s="13"/>
      <c r="M170" s="7">
        <f t="shared" si="8"/>
        <v>0</v>
      </c>
      <c r="N170" s="6">
        <f t="shared" si="11"/>
        <v>156</v>
      </c>
      <c r="O170" s="6" t="str">
        <f t="shared" si="10"/>
        <v> </v>
      </c>
    </row>
    <row r="171" spans="1:15" ht="12.75">
      <c r="A171" t="s">
        <v>861</v>
      </c>
      <c r="B171" s="4" t="s">
        <v>29</v>
      </c>
      <c r="C171" s="6" t="str">
        <f t="shared" si="9"/>
        <v> </v>
      </c>
      <c r="E171" s="18">
        <v>240.03</v>
      </c>
      <c r="F171" s="4">
        <v>7</v>
      </c>
      <c r="G171" s="17">
        <v>34.29</v>
      </c>
      <c r="H171" s="19">
        <v>185900</v>
      </c>
      <c r="M171" s="7">
        <f t="shared" si="8"/>
        <v>0</v>
      </c>
      <c r="N171" s="6">
        <f t="shared" si="11"/>
        <v>157</v>
      </c>
      <c r="O171" s="6" t="str">
        <f t="shared" si="10"/>
        <v> </v>
      </c>
    </row>
    <row r="172" spans="1:15" ht="12.75">
      <c r="A172" t="s">
        <v>862</v>
      </c>
      <c r="B172" s="4" t="s">
        <v>23</v>
      </c>
      <c r="C172" s="6" t="str">
        <f t="shared" si="9"/>
        <v> </v>
      </c>
      <c r="E172" s="18">
        <v>33</v>
      </c>
      <c r="F172" s="4">
        <v>1</v>
      </c>
      <c r="G172" s="17">
        <v>33</v>
      </c>
      <c r="H172" s="19">
        <v>178900</v>
      </c>
      <c r="L172" s="13"/>
      <c r="M172" s="7">
        <f t="shared" si="8"/>
        <v>0</v>
      </c>
      <c r="N172" s="6">
        <f t="shared" si="11"/>
        <v>158</v>
      </c>
      <c r="O172" s="6" t="str">
        <f t="shared" si="10"/>
        <v> </v>
      </c>
    </row>
    <row r="173" spans="1:15" ht="12.75">
      <c r="A173" t="s">
        <v>863</v>
      </c>
      <c r="B173" s="4" t="s">
        <v>15</v>
      </c>
      <c r="C173" s="6" t="str">
        <f t="shared" si="9"/>
        <v> </v>
      </c>
      <c r="E173" s="18">
        <v>65</v>
      </c>
      <c r="F173" s="4">
        <v>2</v>
      </c>
      <c r="G173" s="17">
        <v>32.5</v>
      </c>
      <c r="H173" s="19">
        <v>176200</v>
      </c>
      <c r="M173" s="7">
        <f t="shared" si="8"/>
        <v>0</v>
      </c>
      <c r="N173" s="6">
        <f t="shared" si="11"/>
        <v>159</v>
      </c>
      <c r="O173" s="6" t="str">
        <f t="shared" si="10"/>
        <v> </v>
      </c>
    </row>
    <row r="174" spans="1:15" ht="12.75">
      <c r="A174" t="s">
        <v>864</v>
      </c>
      <c r="B174" s="4" t="s">
        <v>24</v>
      </c>
      <c r="C174" s="6" t="str">
        <f t="shared" si="9"/>
        <v> </v>
      </c>
      <c r="E174" s="18">
        <v>0</v>
      </c>
      <c r="F174" s="4">
        <v>0</v>
      </c>
      <c r="G174" s="18">
        <v>0</v>
      </c>
      <c r="H174" s="19">
        <v>172700</v>
      </c>
      <c r="M174" s="7">
        <f t="shared" si="8"/>
        <v>0</v>
      </c>
      <c r="N174" s="6">
        <f t="shared" si="11"/>
        <v>160</v>
      </c>
      <c r="O174" s="6" t="str">
        <f t="shared" si="10"/>
        <v> </v>
      </c>
    </row>
    <row r="175" spans="1:15" ht="12.75">
      <c r="A175" t="s">
        <v>865</v>
      </c>
      <c r="B175" s="4" t="s">
        <v>23</v>
      </c>
      <c r="C175" s="6" t="str">
        <f t="shared" si="9"/>
        <v> </v>
      </c>
      <c r="E175" s="18">
        <v>63</v>
      </c>
      <c r="F175" s="4">
        <v>2</v>
      </c>
      <c r="G175" s="17">
        <v>31.5</v>
      </c>
      <c r="H175" s="19">
        <v>170800</v>
      </c>
      <c r="M175" s="7">
        <f t="shared" si="8"/>
        <v>0</v>
      </c>
      <c r="N175" s="6">
        <f t="shared" si="11"/>
        <v>161</v>
      </c>
      <c r="O175" s="6" t="str">
        <f t="shared" si="10"/>
        <v> </v>
      </c>
    </row>
    <row r="176" spans="1:15" ht="12.75">
      <c r="A176" t="s">
        <v>866</v>
      </c>
      <c r="B176" s="4" t="s">
        <v>22</v>
      </c>
      <c r="C176" s="6" t="str">
        <f t="shared" si="9"/>
        <v> </v>
      </c>
      <c r="E176" s="18">
        <v>63</v>
      </c>
      <c r="F176" s="4">
        <v>2</v>
      </c>
      <c r="G176" s="17">
        <v>31.5</v>
      </c>
      <c r="H176" s="19">
        <v>170800</v>
      </c>
      <c r="M176" s="7">
        <f t="shared" si="8"/>
        <v>0</v>
      </c>
      <c r="N176" s="6">
        <f t="shared" si="11"/>
        <v>162</v>
      </c>
      <c r="O176" s="6" t="str">
        <f t="shared" si="10"/>
        <v> </v>
      </c>
    </row>
    <row r="177" spans="1:15" ht="12.75">
      <c r="A177" t="s">
        <v>867</v>
      </c>
      <c r="B177" s="4" t="s">
        <v>309</v>
      </c>
      <c r="C177" s="6" t="str">
        <f t="shared" si="9"/>
        <v> </v>
      </c>
      <c r="E177" s="18">
        <v>0</v>
      </c>
      <c r="F177" s="4">
        <v>0</v>
      </c>
      <c r="G177" s="18">
        <v>0</v>
      </c>
      <c r="H177" s="19">
        <v>166600</v>
      </c>
      <c r="L177" s="13"/>
      <c r="M177" s="7">
        <f t="shared" si="8"/>
        <v>0</v>
      </c>
      <c r="N177" s="6">
        <f t="shared" si="11"/>
        <v>163</v>
      </c>
      <c r="O177" s="6" t="str">
        <f t="shared" si="10"/>
        <v> </v>
      </c>
    </row>
    <row r="178" spans="1:15" ht="12.75">
      <c r="A178" t="s">
        <v>868</v>
      </c>
      <c r="B178" s="4" t="s">
        <v>15</v>
      </c>
      <c r="C178" s="6" t="str">
        <f t="shared" si="9"/>
        <v> </v>
      </c>
      <c r="E178" s="18">
        <v>120</v>
      </c>
      <c r="F178" s="4">
        <v>4</v>
      </c>
      <c r="G178" s="17">
        <v>30</v>
      </c>
      <c r="H178" s="19">
        <v>162600</v>
      </c>
      <c r="L178" s="13"/>
      <c r="M178" s="7">
        <f t="shared" si="8"/>
        <v>0</v>
      </c>
      <c r="N178" s="6">
        <f t="shared" si="11"/>
        <v>164</v>
      </c>
      <c r="O178" s="6" t="str">
        <f t="shared" si="10"/>
        <v> </v>
      </c>
    </row>
    <row r="179" spans="1:15" ht="12.75">
      <c r="A179" t="s">
        <v>869</v>
      </c>
      <c r="B179" s="4" t="s">
        <v>23</v>
      </c>
      <c r="C179" s="6" t="str">
        <f t="shared" si="9"/>
        <v> </v>
      </c>
      <c r="E179" s="18">
        <v>87.99</v>
      </c>
      <c r="F179" s="4">
        <v>3</v>
      </c>
      <c r="G179" s="17">
        <v>29.33</v>
      </c>
      <c r="H179" s="19">
        <v>159000</v>
      </c>
      <c r="M179" s="7">
        <f t="shared" si="8"/>
        <v>0</v>
      </c>
      <c r="N179" s="6">
        <f t="shared" si="11"/>
        <v>165</v>
      </c>
      <c r="O179" s="6" t="str">
        <f t="shared" si="10"/>
        <v> </v>
      </c>
    </row>
    <row r="180" spans="1:15" ht="12.75">
      <c r="A180" t="s">
        <v>870</v>
      </c>
      <c r="B180" s="4" t="s">
        <v>309</v>
      </c>
      <c r="C180" s="6" t="str">
        <f t="shared" si="9"/>
        <v> </v>
      </c>
      <c r="E180" s="18">
        <v>0</v>
      </c>
      <c r="F180" s="4">
        <v>0</v>
      </c>
      <c r="G180" s="18">
        <v>0</v>
      </c>
      <c r="H180" s="19">
        <v>156600</v>
      </c>
      <c r="M180" s="7">
        <f t="shared" si="8"/>
        <v>0</v>
      </c>
      <c r="N180" s="6">
        <f t="shared" si="11"/>
        <v>166</v>
      </c>
      <c r="O180" s="6" t="str">
        <f t="shared" si="10"/>
        <v> </v>
      </c>
    </row>
    <row r="181" spans="1:15" ht="12.75">
      <c r="A181" t="s">
        <v>871</v>
      </c>
      <c r="B181" s="4" t="s">
        <v>29</v>
      </c>
      <c r="C181" s="6" t="str">
        <f t="shared" si="9"/>
        <v> </v>
      </c>
      <c r="E181" s="18">
        <v>78.99</v>
      </c>
      <c r="F181" s="4">
        <v>3</v>
      </c>
      <c r="G181" s="17">
        <v>26.33</v>
      </c>
      <c r="H181" s="19">
        <v>142800</v>
      </c>
      <c r="M181" s="7">
        <f t="shared" si="8"/>
        <v>0</v>
      </c>
      <c r="N181" s="6">
        <f t="shared" si="11"/>
        <v>167</v>
      </c>
      <c r="O181" s="6" t="str">
        <f t="shared" si="10"/>
        <v> </v>
      </c>
    </row>
    <row r="182" spans="1:15" ht="12.75">
      <c r="A182" t="s">
        <v>872</v>
      </c>
      <c r="B182" s="4" t="s">
        <v>309</v>
      </c>
      <c r="C182" s="6" t="str">
        <f t="shared" si="9"/>
        <v> </v>
      </c>
      <c r="E182" s="18">
        <v>0</v>
      </c>
      <c r="F182" s="4">
        <v>0</v>
      </c>
      <c r="G182" s="18">
        <v>0</v>
      </c>
      <c r="H182" s="19">
        <v>136600</v>
      </c>
      <c r="M182" s="7">
        <f t="shared" si="8"/>
        <v>0</v>
      </c>
      <c r="N182" s="6">
        <f t="shared" si="11"/>
        <v>168</v>
      </c>
      <c r="O182" s="6" t="str">
        <f t="shared" si="10"/>
        <v> </v>
      </c>
    </row>
    <row r="183" spans="1:15" ht="12.75">
      <c r="A183" t="s">
        <v>873</v>
      </c>
      <c r="B183" s="4" t="s">
        <v>309</v>
      </c>
      <c r="C183" s="6" t="str">
        <f t="shared" si="9"/>
        <v> </v>
      </c>
      <c r="E183" s="18">
        <v>0</v>
      </c>
      <c r="F183" s="4">
        <v>0</v>
      </c>
      <c r="G183" s="18">
        <v>0</v>
      </c>
      <c r="H183" s="19">
        <v>131600</v>
      </c>
      <c r="M183" s="7">
        <f t="shared" si="8"/>
        <v>0</v>
      </c>
      <c r="N183" s="6">
        <f t="shared" si="11"/>
        <v>169</v>
      </c>
      <c r="O183" s="6" t="str">
        <f t="shared" si="10"/>
        <v> </v>
      </c>
    </row>
    <row r="184" spans="1:15" ht="12.75">
      <c r="A184" t="s">
        <v>874</v>
      </c>
      <c r="B184" s="4" t="s">
        <v>309</v>
      </c>
      <c r="C184" s="6" t="str">
        <f t="shared" si="9"/>
        <v> </v>
      </c>
      <c r="E184" s="18">
        <v>0</v>
      </c>
      <c r="F184" s="4">
        <v>0</v>
      </c>
      <c r="G184" s="18">
        <v>0</v>
      </c>
      <c r="H184" s="19">
        <v>128700</v>
      </c>
      <c r="M184" s="7">
        <f t="shared" si="8"/>
        <v>0</v>
      </c>
      <c r="N184" s="6">
        <f t="shared" si="11"/>
        <v>170</v>
      </c>
      <c r="O184" s="6" t="str">
        <f t="shared" si="10"/>
        <v> </v>
      </c>
    </row>
    <row r="185" spans="1:15" ht="12.75">
      <c r="A185" t="s">
        <v>875</v>
      </c>
      <c r="B185" s="4" t="s">
        <v>27</v>
      </c>
      <c r="C185" s="6" t="str">
        <f t="shared" si="9"/>
        <v> </v>
      </c>
      <c r="E185" s="18">
        <v>0</v>
      </c>
      <c r="F185" s="4">
        <v>0</v>
      </c>
      <c r="G185" s="18">
        <v>0</v>
      </c>
      <c r="H185" s="19">
        <v>126700</v>
      </c>
      <c r="L185" s="13"/>
      <c r="M185" s="7">
        <f t="shared" si="8"/>
        <v>0</v>
      </c>
      <c r="N185" s="6">
        <f t="shared" si="11"/>
        <v>171</v>
      </c>
      <c r="O185" s="6" t="str">
        <f t="shared" si="10"/>
        <v> </v>
      </c>
    </row>
    <row r="186" spans="1:15" ht="12.75">
      <c r="A186" t="s">
        <v>876</v>
      </c>
      <c r="B186" s="4" t="s">
        <v>309</v>
      </c>
      <c r="C186" s="6" t="str">
        <f t="shared" si="9"/>
        <v> </v>
      </c>
      <c r="E186" s="18">
        <v>0</v>
      </c>
      <c r="F186" s="4">
        <v>0</v>
      </c>
      <c r="G186" s="18">
        <v>0</v>
      </c>
      <c r="H186" s="19">
        <v>124700</v>
      </c>
      <c r="L186" s="13"/>
      <c r="M186" s="7">
        <f t="shared" si="8"/>
        <v>0</v>
      </c>
      <c r="N186" s="6">
        <f t="shared" si="11"/>
        <v>172</v>
      </c>
      <c r="O186" s="6" t="str">
        <f t="shared" si="10"/>
        <v> </v>
      </c>
    </row>
    <row r="187" spans="1:15" ht="12.75">
      <c r="A187" t="s">
        <v>877</v>
      </c>
      <c r="B187" s="4" t="s">
        <v>29</v>
      </c>
      <c r="C187" s="6" t="str">
        <f t="shared" si="9"/>
        <v> </v>
      </c>
      <c r="E187" s="18">
        <v>23</v>
      </c>
      <c r="F187" s="4">
        <v>1</v>
      </c>
      <c r="G187" s="17">
        <v>23</v>
      </c>
      <c r="H187" s="19">
        <v>124700</v>
      </c>
      <c r="L187" s="13"/>
      <c r="M187" s="7">
        <f t="shared" si="8"/>
        <v>0</v>
      </c>
      <c r="N187" s="6">
        <f t="shared" si="11"/>
        <v>173</v>
      </c>
      <c r="O187" s="6" t="str">
        <f t="shared" si="10"/>
        <v> </v>
      </c>
    </row>
    <row r="188" spans="1:15" ht="12.75">
      <c r="A188" t="s">
        <v>878</v>
      </c>
      <c r="B188" s="4" t="s">
        <v>15</v>
      </c>
      <c r="C188" s="6" t="str">
        <f t="shared" si="9"/>
        <v> </v>
      </c>
      <c r="E188" s="18">
        <v>0</v>
      </c>
      <c r="F188" s="4">
        <v>0</v>
      </c>
      <c r="G188" s="18">
        <v>0</v>
      </c>
      <c r="H188" s="19">
        <v>124700</v>
      </c>
      <c r="L188" s="13"/>
      <c r="M188" s="7">
        <f t="shared" si="8"/>
        <v>0</v>
      </c>
      <c r="N188" s="6">
        <f t="shared" si="11"/>
        <v>174</v>
      </c>
      <c r="O188" s="6" t="str">
        <f t="shared" si="10"/>
        <v> </v>
      </c>
    </row>
    <row r="189" spans="1:15" ht="12.75">
      <c r="A189" t="s">
        <v>879</v>
      </c>
      <c r="B189" s="4" t="s">
        <v>15</v>
      </c>
      <c r="C189" s="6" t="str">
        <f t="shared" si="9"/>
        <v> </v>
      </c>
      <c r="E189" s="18">
        <v>0</v>
      </c>
      <c r="F189" s="4">
        <v>0</v>
      </c>
      <c r="G189" s="18">
        <v>0</v>
      </c>
      <c r="H189" s="19">
        <v>124700</v>
      </c>
      <c r="M189" s="7">
        <f t="shared" si="8"/>
        <v>0</v>
      </c>
      <c r="N189" s="6">
        <f t="shared" si="11"/>
        <v>175</v>
      </c>
      <c r="O189" s="6" t="str">
        <f t="shared" si="10"/>
        <v> </v>
      </c>
    </row>
    <row r="190" spans="1:15" ht="12.75">
      <c r="A190" t="s">
        <v>880</v>
      </c>
      <c r="B190" s="4" t="s">
        <v>28</v>
      </c>
      <c r="C190" s="6" t="str">
        <f t="shared" si="9"/>
        <v> </v>
      </c>
      <c r="E190" s="18">
        <v>0</v>
      </c>
      <c r="F190" s="4">
        <v>0</v>
      </c>
      <c r="G190" s="18">
        <v>0</v>
      </c>
      <c r="H190" s="19">
        <v>120700</v>
      </c>
      <c r="L190" s="13"/>
      <c r="M190" s="7">
        <f t="shared" si="8"/>
        <v>0</v>
      </c>
      <c r="N190" s="6">
        <f t="shared" si="11"/>
        <v>176</v>
      </c>
      <c r="O190" s="6" t="str">
        <f t="shared" si="10"/>
        <v> </v>
      </c>
    </row>
    <row r="191" spans="1:15" ht="12.75">
      <c r="A191" t="s">
        <v>881</v>
      </c>
      <c r="B191" s="4" t="s">
        <v>30</v>
      </c>
      <c r="C191" s="6" t="str">
        <f t="shared" si="9"/>
        <v> </v>
      </c>
      <c r="E191" s="18">
        <v>66</v>
      </c>
      <c r="F191" s="4">
        <v>3</v>
      </c>
      <c r="G191" s="17">
        <v>22</v>
      </c>
      <c r="H191" s="19">
        <v>119300</v>
      </c>
      <c r="L191" s="13"/>
      <c r="M191" s="7">
        <f t="shared" si="8"/>
        <v>0</v>
      </c>
      <c r="N191" s="6">
        <f t="shared" si="11"/>
        <v>177</v>
      </c>
      <c r="O191" s="6" t="str">
        <f t="shared" si="10"/>
        <v> </v>
      </c>
    </row>
    <row r="192" spans="1:15" ht="12.75">
      <c r="A192" t="s">
        <v>882</v>
      </c>
      <c r="B192" s="4" t="s">
        <v>17</v>
      </c>
      <c r="C192" s="6" t="str">
        <f t="shared" si="9"/>
        <v> </v>
      </c>
      <c r="E192" s="18">
        <v>0</v>
      </c>
      <c r="F192" s="4">
        <v>0</v>
      </c>
      <c r="G192" s="18">
        <v>0</v>
      </c>
      <c r="H192" s="19">
        <v>113200</v>
      </c>
      <c r="M192" s="7">
        <f aca="true" t="shared" si="12" ref="M192:M220">H192*D192</f>
        <v>0</v>
      </c>
      <c r="N192" s="6">
        <f t="shared" si="11"/>
        <v>178</v>
      </c>
      <c r="O192" s="6" t="str">
        <f t="shared" si="10"/>
        <v> </v>
      </c>
    </row>
    <row r="193" spans="1:15" ht="12.75">
      <c r="A193" t="s">
        <v>883</v>
      </c>
      <c r="B193" s="4" t="s">
        <v>309</v>
      </c>
      <c r="C193" s="6" t="str">
        <f t="shared" si="9"/>
        <v> </v>
      </c>
      <c r="E193" s="18">
        <v>0</v>
      </c>
      <c r="F193" s="4">
        <v>0</v>
      </c>
      <c r="G193" s="18">
        <v>0</v>
      </c>
      <c r="H193" s="19">
        <v>113200</v>
      </c>
      <c r="L193" s="13"/>
      <c r="M193" s="7">
        <f t="shared" si="12"/>
        <v>0</v>
      </c>
      <c r="N193" s="6">
        <f t="shared" si="11"/>
        <v>179</v>
      </c>
      <c r="O193" s="6" t="str">
        <f t="shared" si="10"/>
        <v> </v>
      </c>
    </row>
    <row r="194" spans="1:15" ht="12.75">
      <c r="A194" t="s">
        <v>884</v>
      </c>
      <c r="B194" s="4" t="s">
        <v>21</v>
      </c>
      <c r="C194" s="6" t="str">
        <f t="shared" si="9"/>
        <v> </v>
      </c>
      <c r="E194" s="18">
        <v>0</v>
      </c>
      <c r="F194" s="4">
        <v>0</v>
      </c>
      <c r="G194" s="18">
        <v>0</v>
      </c>
      <c r="H194" s="19">
        <v>113200</v>
      </c>
      <c r="M194" s="7">
        <f t="shared" si="12"/>
        <v>0</v>
      </c>
      <c r="N194" s="6">
        <f t="shared" si="11"/>
        <v>180</v>
      </c>
      <c r="O194" s="6" t="str">
        <f t="shared" si="10"/>
        <v> </v>
      </c>
    </row>
    <row r="195" spans="1:15" ht="12.75">
      <c r="A195" t="s">
        <v>885</v>
      </c>
      <c r="B195" s="4" t="s">
        <v>309</v>
      </c>
      <c r="C195" s="6" t="str">
        <f t="shared" si="9"/>
        <v> </v>
      </c>
      <c r="E195" s="18">
        <v>0</v>
      </c>
      <c r="F195" s="4">
        <v>0</v>
      </c>
      <c r="G195" s="18">
        <v>0</v>
      </c>
      <c r="H195" s="19">
        <v>113200</v>
      </c>
      <c r="M195" s="7">
        <f t="shared" si="12"/>
        <v>0</v>
      </c>
      <c r="N195" s="6">
        <f t="shared" si="11"/>
        <v>181</v>
      </c>
      <c r="O195" s="6" t="str">
        <f t="shared" si="10"/>
        <v> </v>
      </c>
    </row>
    <row r="196" spans="1:15" ht="12.75">
      <c r="A196" t="s">
        <v>886</v>
      </c>
      <c r="B196" s="4" t="s">
        <v>17</v>
      </c>
      <c r="C196" s="6" t="str">
        <f t="shared" si="9"/>
        <v> </v>
      </c>
      <c r="E196" s="18">
        <v>0</v>
      </c>
      <c r="F196" s="4">
        <v>0</v>
      </c>
      <c r="G196" s="18">
        <v>0</v>
      </c>
      <c r="H196" s="19">
        <v>113200</v>
      </c>
      <c r="M196" s="7">
        <f t="shared" si="12"/>
        <v>0</v>
      </c>
      <c r="N196" s="6">
        <f t="shared" si="11"/>
        <v>182</v>
      </c>
      <c r="O196" s="6" t="str">
        <f t="shared" si="10"/>
        <v> </v>
      </c>
    </row>
    <row r="197" spans="1:15" ht="12.75">
      <c r="A197" t="s">
        <v>887</v>
      </c>
      <c r="B197" s="4" t="s">
        <v>28</v>
      </c>
      <c r="C197" s="6" t="str">
        <f t="shared" si="9"/>
        <v> </v>
      </c>
      <c r="E197" s="18">
        <v>0</v>
      </c>
      <c r="F197" s="4">
        <v>0</v>
      </c>
      <c r="G197" s="18">
        <v>0</v>
      </c>
      <c r="H197" s="19">
        <v>113200</v>
      </c>
      <c r="M197" s="7">
        <f t="shared" si="12"/>
        <v>0</v>
      </c>
      <c r="N197" s="6">
        <f t="shared" si="11"/>
        <v>183</v>
      </c>
      <c r="O197" s="6" t="str">
        <f t="shared" si="10"/>
        <v> </v>
      </c>
    </row>
    <row r="198" spans="1:15" ht="12.75">
      <c r="A198" t="s">
        <v>888</v>
      </c>
      <c r="B198" s="4" t="s">
        <v>15</v>
      </c>
      <c r="C198" s="6" t="str">
        <f t="shared" si="9"/>
        <v> </v>
      </c>
      <c r="E198" s="18">
        <v>0</v>
      </c>
      <c r="F198" s="4">
        <v>0</v>
      </c>
      <c r="G198" s="18">
        <v>0</v>
      </c>
      <c r="H198" s="19">
        <v>113200</v>
      </c>
      <c r="M198" s="7">
        <f t="shared" si="12"/>
        <v>0</v>
      </c>
      <c r="N198" s="6">
        <f t="shared" si="11"/>
        <v>184</v>
      </c>
      <c r="O198" s="6" t="str">
        <f t="shared" si="10"/>
        <v> </v>
      </c>
    </row>
    <row r="199" spans="1:15" ht="12.75">
      <c r="A199" t="s">
        <v>889</v>
      </c>
      <c r="B199" s="4" t="s">
        <v>15</v>
      </c>
      <c r="C199" s="6" t="str">
        <f t="shared" si="9"/>
        <v> </v>
      </c>
      <c r="E199" s="18">
        <v>0</v>
      </c>
      <c r="F199" s="4">
        <v>0</v>
      </c>
      <c r="G199" s="18">
        <v>0</v>
      </c>
      <c r="H199" s="19">
        <v>113200</v>
      </c>
      <c r="M199" s="7">
        <f t="shared" si="12"/>
        <v>0</v>
      </c>
      <c r="N199" s="6">
        <f t="shared" si="11"/>
        <v>185</v>
      </c>
      <c r="O199" s="6" t="str">
        <f t="shared" si="10"/>
        <v> </v>
      </c>
    </row>
    <row r="200" spans="1:15" ht="12.75">
      <c r="A200" t="s">
        <v>890</v>
      </c>
      <c r="B200" s="4" t="s">
        <v>309</v>
      </c>
      <c r="C200" s="6" t="str">
        <f t="shared" si="9"/>
        <v> </v>
      </c>
      <c r="E200" s="18">
        <v>0</v>
      </c>
      <c r="F200" s="4">
        <v>0</v>
      </c>
      <c r="G200" s="18">
        <v>0</v>
      </c>
      <c r="H200" s="19">
        <v>113200</v>
      </c>
      <c r="M200" s="7">
        <f t="shared" si="12"/>
        <v>0</v>
      </c>
      <c r="N200" s="6">
        <f t="shared" si="11"/>
        <v>186</v>
      </c>
      <c r="O200" s="6" t="str">
        <f t="shared" si="10"/>
        <v> </v>
      </c>
    </row>
    <row r="201" spans="1:15" ht="12.75">
      <c r="A201" t="s">
        <v>891</v>
      </c>
      <c r="B201" s="4" t="s">
        <v>30</v>
      </c>
      <c r="C201" s="6" t="str">
        <f t="shared" si="9"/>
        <v> </v>
      </c>
      <c r="E201" s="18">
        <v>0</v>
      </c>
      <c r="F201" s="4">
        <v>0</v>
      </c>
      <c r="G201" s="18">
        <v>0</v>
      </c>
      <c r="H201" s="19">
        <v>113200</v>
      </c>
      <c r="M201" s="7">
        <f t="shared" si="12"/>
        <v>0</v>
      </c>
      <c r="N201" s="6">
        <f t="shared" si="11"/>
        <v>187</v>
      </c>
      <c r="O201" s="6" t="str">
        <f t="shared" si="10"/>
        <v> </v>
      </c>
    </row>
    <row r="202" spans="1:15" ht="12.75">
      <c r="A202" t="s">
        <v>892</v>
      </c>
      <c r="B202" s="4" t="s">
        <v>309</v>
      </c>
      <c r="C202" s="6" t="str">
        <f t="shared" si="9"/>
        <v> </v>
      </c>
      <c r="E202" s="18">
        <v>0</v>
      </c>
      <c r="F202" s="4">
        <v>0</v>
      </c>
      <c r="G202" s="18">
        <v>0</v>
      </c>
      <c r="H202" s="19">
        <v>113200</v>
      </c>
      <c r="M202" s="7">
        <f t="shared" si="12"/>
        <v>0</v>
      </c>
      <c r="N202" s="6">
        <f t="shared" si="11"/>
        <v>188</v>
      </c>
      <c r="O202" s="6" t="str">
        <f t="shared" si="10"/>
        <v> </v>
      </c>
    </row>
    <row r="203" spans="1:15" ht="12.75">
      <c r="A203" t="s">
        <v>893</v>
      </c>
      <c r="B203" s="4" t="s">
        <v>16</v>
      </c>
      <c r="C203" s="6" t="str">
        <f t="shared" si="9"/>
        <v> </v>
      </c>
      <c r="E203" s="18">
        <v>0</v>
      </c>
      <c r="F203" s="4">
        <v>0</v>
      </c>
      <c r="G203" s="18">
        <v>0</v>
      </c>
      <c r="H203" s="19">
        <v>113200</v>
      </c>
      <c r="M203" s="7">
        <f t="shared" si="12"/>
        <v>0</v>
      </c>
      <c r="N203" s="6">
        <f t="shared" si="11"/>
        <v>189</v>
      </c>
      <c r="O203" s="6" t="str">
        <f t="shared" si="10"/>
        <v> </v>
      </c>
    </row>
    <row r="204" spans="1:15" ht="12.75">
      <c r="A204" t="s">
        <v>894</v>
      </c>
      <c r="B204" s="4" t="s">
        <v>21</v>
      </c>
      <c r="C204" s="6" t="str">
        <f t="shared" si="9"/>
        <v> </v>
      </c>
      <c r="D204" s="8"/>
      <c r="E204" s="18">
        <v>0</v>
      </c>
      <c r="F204" s="4">
        <v>0</v>
      </c>
      <c r="G204" s="18">
        <v>0</v>
      </c>
      <c r="H204" s="19">
        <v>113200</v>
      </c>
      <c r="M204" s="7">
        <f t="shared" si="12"/>
        <v>0</v>
      </c>
      <c r="N204" s="6">
        <f t="shared" si="11"/>
        <v>190</v>
      </c>
      <c r="O204" s="6" t="str">
        <f t="shared" si="10"/>
        <v> </v>
      </c>
    </row>
    <row r="205" spans="1:15" ht="12.75">
      <c r="A205" t="s">
        <v>895</v>
      </c>
      <c r="B205" s="4" t="s">
        <v>309</v>
      </c>
      <c r="C205" s="6" t="str">
        <f t="shared" si="9"/>
        <v> </v>
      </c>
      <c r="E205" s="18">
        <v>0</v>
      </c>
      <c r="F205" s="4">
        <v>0</v>
      </c>
      <c r="G205" s="18">
        <v>0</v>
      </c>
      <c r="H205" s="19">
        <v>113200</v>
      </c>
      <c r="M205" s="7">
        <f t="shared" si="12"/>
        <v>0</v>
      </c>
      <c r="N205" s="6">
        <f t="shared" si="11"/>
        <v>191</v>
      </c>
      <c r="O205" s="6" t="str">
        <f t="shared" si="10"/>
        <v> </v>
      </c>
    </row>
    <row r="206" spans="1:15" ht="12.75">
      <c r="A206" t="s">
        <v>896</v>
      </c>
      <c r="B206" s="4" t="s">
        <v>23</v>
      </c>
      <c r="C206" s="6" t="str">
        <f t="shared" si="9"/>
        <v> </v>
      </c>
      <c r="E206" s="18">
        <v>0</v>
      </c>
      <c r="F206" s="4">
        <v>0</v>
      </c>
      <c r="G206" s="18">
        <v>0</v>
      </c>
      <c r="H206" s="19">
        <v>113200</v>
      </c>
      <c r="M206" s="7">
        <f t="shared" si="12"/>
        <v>0</v>
      </c>
      <c r="N206" s="6">
        <f t="shared" si="11"/>
        <v>192</v>
      </c>
      <c r="O206" s="6" t="str">
        <f t="shared" si="10"/>
        <v> </v>
      </c>
    </row>
    <row r="207" spans="1:15" ht="12.75">
      <c r="A207" t="s">
        <v>897</v>
      </c>
      <c r="B207" s="4" t="s">
        <v>17</v>
      </c>
      <c r="C207" s="6" t="str">
        <f aca="true" t="shared" si="13" ref="C207:C270">IF(M207=0," ",RANK(O207,$O$15:$O$374,1))</f>
        <v> </v>
      </c>
      <c r="E207" s="18">
        <v>0</v>
      </c>
      <c r="F207" s="4">
        <v>0</v>
      </c>
      <c r="G207" s="18">
        <v>0</v>
      </c>
      <c r="H207" s="19">
        <v>113200</v>
      </c>
      <c r="M207" s="7">
        <f t="shared" si="12"/>
        <v>0</v>
      </c>
      <c r="N207" s="6">
        <f t="shared" si="11"/>
        <v>193</v>
      </c>
      <c r="O207" s="6" t="str">
        <f t="shared" si="10"/>
        <v> </v>
      </c>
    </row>
    <row r="208" spans="1:15" ht="12.75">
      <c r="A208" t="s">
        <v>898</v>
      </c>
      <c r="B208" s="4" t="s">
        <v>25</v>
      </c>
      <c r="C208" s="6" t="str">
        <f t="shared" si="13"/>
        <v> </v>
      </c>
      <c r="E208" s="18">
        <v>0</v>
      </c>
      <c r="F208" s="4">
        <v>0</v>
      </c>
      <c r="G208" s="18">
        <v>0</v>
      </c>
      <c r="H208" s="19">
        <v>113200</v>
      </c>
      <c r="M208" s="7">
        <f t="shared" si="12"/>
        <v>0</v>
      </c>
      <c r="N208" s="6">
        <f t="shared" si="11"/>
        <v>194</v>
      </c>
      <c r="O208" s="6" t="str">
        <f aca="true" t="shared" si="14" ref="O208:O271">IF(D208=0," ",N208)</f>
        <v> </v>
      </c>
    </row>
    <row r="209" spans="1:15" ht="12.75">
      <c r="A209" t="s">
        <v>899</v>
      </c>
      <c r="B209" s="4" t="s">
        <v>28</v>
      </c>
      <c r="C209" s="6" t="str">
        <f t="shared" si="13"/>
        <v> </v>
      </c>
      <c r="E209" s="18">
        <v>0</v>
      </c>
      <c r="F209" s="4">
        <v>0</v>
      </c>
      <c r="G209" s="18">
        <v>0</v>
      </c>
      <c r="H209" s="19">
        <v>113200</v>
      </c>
      <c r="L209" s="13"/>
      <c r="M209" s="7">
        <f t="shared" si="12"/>
        <v>0</v>
      </c>
      <c r="N209" s="6">
        <f aca="true" t="shared" si="15" ref="N209:N272">N208+1</f>
        <v>195</v>
      </c>
      <c r="O209" s="6" t="str">
        <f t="shared" si="14"/>
        <v> </v>
      </c>
    </row>
    <row r="210" spans="1:15" ht="12.75">
      <c r="A210" t="s">
        <v>900</v>
      </c>
      <c r="B210" s="4" t="s">
        <v>20</v>
      </c>
      <c r="C210" s="6" t="str">
        <f t="shared" si="13"/>
        <v> </v>
      </c>
      <c r="E210" s="18">
        <v>0</v>
      </c>
      <c r="F210" s="4">
        <v>0</v>
      </c>
      <c r="G210" s="18">
        <v>0</v>
      </c>
      <c r="H210" s="19">
        <v>113200</v>
      </c>
      <c r="L210" s="13"/>
      <c r="M210" s="7">
        <f t="shared" si="12"/>
        <v>0</v>
      </c>
      <c r="N210" s="6">
        <f t="shared" si="15"/>
        <v>196</v>
      </c>
      <c r="O210" s="6" t="str">
        <f t="shared" si="14"/>
        <v> </v>
      </c>
    </row>
    <row r="211" spans="1:15" ht="12.75">
      <c r="A211" t="s">
        <v>901</v>
      </c>
      <c r="B211" s="4" t="s">
        <v>19</v>
      </c>
      <c r="C211" s="6" t="str">
        <f t="shared" si="13"/>
        <v> </v>
      </c>
      <c r="E211" s="18">
        <v>0</v>
      </c>
      <c r="F211" s="4">
        <v>0</v>
      </c>
      <c r="G211" s="18">
        <v>0</v>
      </c>
      <c r="H211" s="19">
        <v>113200</v>
      </c>
      <c r="L211" s="13"/>
      <c r="M211" s="7">
        <f t="shared" si="12"/>
        <v>0</v>
      </c>
      <c r="N211" s="6">
        <f t="shared" si="15"/>
        <v>197</v>
      </c>
      <c r="O211" s="6" t="str">
        <f t="shared" si="14"/>
        <v> </v>
      </c>
    </row>
    <row r="212" spans="1:15" ht="12.75">
      <c r="A212" t="s">
        <v>902</v>
      </c>
      <c r="B212" s="4" t="s">
        <v>30</v>
      </c>
      <c r="C212" s="6" t="str">
        <f t="shared" si="13"/>
        <v> </v>
      </c>
      <c r="E212" s="18">
        <v>0</v>
      </c>
      <c r="F212" s="4">
        <v>0</v>
      </c>
      <c r="G212" s="18">
        <v>0</v>
      </c>
      <c r="H212" s="19">
        <v>113200</v>
      </c>
      <c r="M212" s="7">
        <f t="shared" si="12"/>
        <v>0</v>
      </c>
      <c r="N212" s="6">
        <f t="shared" si="15"/>
        <v>198</v>
      </c>
      <c r="O212" s="6" t="str">
        <f t="shared" si="14"/>
        <v> </v>
      </c>
    </row>
    <row r="213" spans="1:15" ht="12.75">
      <c r="A213" t="s">
        <v>903</v>
      </c>
      <c r="B213" s="4" t="s">
        <v>22</v>
      </c>
      <c r="C213" s="6" t="str">
        <f t="shared" si="13"/>
        <v> </v>
      </c>
      <c r="E213" s="18">
        <v>0</v>
      </c>
      <c r="F213" s="4">
        <v>0</v>
      </c>
      <c r="G213" s="18">
        <v>0</v>
      </c>
      <c r="H213" s="19">
        <v>113200</v>
      </c>
      <c r="M213" s="7">
        <f t="shared" si="12"/>
        <v>0</v>
      </c>
      <c r="N213" s="6">
        <f t="shared" si="15"/>
        <v>199</v>
      </c>
      <c r="O213" s="6" t="str">
        <f t="shared" si="14"/>
        <v> </v>
      </c>
    </row>
    <row r="214" spans="1:15" ht="12.75">
      <c r="A214" t="s">
        <v>904</v>
      </c>
      <c r="B214" s="4" t="s">
        <v>17</v>
      </c>
      <c r="C214" s="6" t="str">
        <f t="shared" si="13"/>
        <v> </v>
      </c>
      <c r="E214" s="18">
        <v>0</v>
      </c>
      <c r="F214" s="4">
        <v>0</v>
      </c>
      <c r="G214" s="18">
        <v>0</v>
      </c>
      <c r="H214" s="19">
        <v>113200</v>
      </c>
      <c r="M214" s="7">
        <f t="shared" si="12"/>
        <v>0</v>
      </c>
      <c r="N214" s="6">
        <f t="shared" si="15"/>
        <v>200</v>
      </c>
      <c r="O214" s="6" t="str">
        <f t="shared" si="14"/>
        <v> </v>
      </c>
    </row>
    <row r="215" spans="1:15" ht="12.75">
      <c r="A215" t="s">
        <v>905</v>
      </c>
      <c r="B215" s="4" t="s">
        <v>29</v>
      </c>
      <c r="C215" s="6" t="str">
        <f t="shared" si="13"/>
        <v> </v>
      </c>
      <c r="E215" s="18">
        <v>0</v>
      </c>
      <c r="F215" s="4">
        <v>0</v>
      </c>
      <c r="G215" s="18">
        <v>0</v>
      </c>
      <c r="H215" s="19">
        <v>113200</v>
      </c>
      <c r="M215" s="7">
        <f t="shared" si="12"/>
        <v>0</v>
      </c>
      <c r="N215" s="6">
        <f t="shared" si="15"/>
        <v>201</v>
      </c>
      <c r="O215" s="6" t="str">
        <f t="shared" si="14"/>
        <v> </v>
      </c>
    </row>
    <row r="216" spans="1:15" ht="12.75">
      <c r="A216" t="s">
        <v>906</v>
      </c>
      <c r="B216" s="4" t="s">
        <v>27</v>
      </c>
      <c r="C216" s="6" t="str">
        <f t="shared" si="13"/>
        <v> </v>
      </c>
      <c r="E216" s="18">
        <v>0</v>
      </c>
      <c r="F216" s="4">
        <v>0</v>
      </c>
      <c r="G216" s="18">
        <v>0</v>
      </c>
      <c r="H216" s="19">
        <v>113200</v>
      </c>
      <c r="M216" s="7">
        <f t="shared" si="12"/>
        <v>0</v>
      </c>
      <c r="N216" s="6">
        <f t="shared" si="15"/>
        <v>202</v>
      </c>
      <c r="O216" s="6" t="str">
        <f t="shared" si="14"/>
        <v> </v>
      </c>
    </row>
    <row r="217" spans="1:15" ht="12.75">
      <c r="A217" t="s">
        <v>907</v>
      </c>
      <c r="B217" s="4" t="s">
        <v>22</v>
      </c>
      <c r="C217" s="6" t="str">
        <f t="shared" si="13"/>
        <v> </v>
      </c>
      <c r="E217" s="18">
        <v>0</v>
      </c>
      <c r="F217" s="4">
        <v>0</v>
      </c>
      <c r="G217" s="18">
        <v>0</v>
      </c>
      <c r="H217" s="19">
        <v>113200</v>
      </c>
      <c r="M217" s="7">
        <f t="shared" si="12"/>
        <v>0</v>
      </c>
      <c r="N217" s="6">
        <f t="shared" si="15"/>
        <v>203</v>
      </c>
      <c r="O217" s="6" t="str">
        <f t="shared" si="14"/>
        <v> </v>
      </c>
    </row>
    <row r="218" spans="1:15" ht="12.75">
      <c r="A218" t="s">
        <v>908</v>
      </c>
      <c r="B218" s="4" t="s">
        <v>18</v>
      </c>
      <c r="C218" s="6" t="str">
        <f t="shared" si="13"/>
        <v> </v>
      </c>
      <c r="E218" s="18">
        <v>0</v>
      </c>
      <c r="F218" s="4">
        <v>0</v>
      </c>
      <c r="G218" s="18">
        <v>0</v>
      </c>
      <c r="H218" s="19">
        <v>113200</v>
      </c>
      <c r="M218" s="7">
        <f t="shared" si="12"/>
        <v>0</v>
      </c>
      <c r="N218" s="6">
        <f t="shared" si="15"/>
        <v>204</v>
      </c>
      <c r="O218" s="6" t="str">
        <f t="shared" si="14"/>
        <v> </v>
      </c>
    </row>
    <row r="219" spans="1:15" ht="12.75">
      <c r="A219" t="s">
        <v>909</v>
      </c>
      <c r="B219" s="4" t="s">
        <v>16</v>
      </c>
      <c r="C219" s="6" t="str">
        <f t="shared" si="13"/>
        <v> </v>
      </c>
      <c r="E219" s="18">
        <v>4</v>
      </c>
      <c r="F219" s="4">
        <v>1</v>
      </c>
      <c r="G219" s="17">
        <v>4</v>
      </c>
      <c r="H219" s="19">
        <v>113200</v>
      </c>
      <c r="M219" s="7">
        <f t="shared" si="12"/>
        <v>0</v>
      </c>
      <c r="N219" s="6">
        <f t="shared" si="15"/>
        <v>205</v>
      </c>
      <c r="O219" s="6" t="str">
        <f t="shared" si="14"/>
        <v> </v>
      </c>
    </row>
    <row r="220" spans="1:15" ht="12.75">
      <c r="A220" t="s">
        <v>910</v>
      </c>
      <c r="B220" s="4" t="s">
        <v>21</v>
      </c>
      <c r="C220" s="6" t="str">
        <f t="shared" si="13"/>
        <v> </v>
      </c>
      <c r="E220" s="18">
        <v>0</v>
      </c>
      <c r="F220" s="4">
        <v>0</v>
      </c>
      <c r="G220" s="18">
        <v>0</v>
      </c>
      <c r="H220" s="19">
        <v>113200</v>
      </c>
      <c r="M220" s="7">
        <f t="shared" si="12"/>
        <v>0</v>
      </c>
      <c r="N220" s="6">
        <f t="shared" si="15"/>
        <v>206</v>
      </c>
      <c r="O220" s="6" t="str">
        <f t="shared" si="14"/>
        <v> </v>
      </c>
    </row>
    <row r="221" spans="1:15" ht="12.75">
      <c r="A221" t="s">
        <v>911</v>
      </c>
      <c r="B221" s="4" t="s">
        <v>24</v>
      </c>
      <c r="C221" s="6" t="str">
        <f t="shared" si="13"/>
        <v> </v>
      </c>
      <c r="E221" s="18">
        <v>0</v>
      </c>
      <c r="F221" s="4">
        <v>0</v>
      </c>
      <c r="G221" s="18">
        <v>0</v>
      </c>
      <c r="H221" s="19">
        <v>113200</v>
      </c>
      <c r="M221" s="7">
        <f aca="true" t="shared" si="16" ref="M221:M273">H221*D221</f>
        <v>0</v>
      </c>
      <c r="N221" s="6">
        <f t="shared" si="15"/>
        <v>207</v>
      </c>
      <c r="O221" s="6" t="str">
        <f t="shared" si="14"/>
        <v> </v>
      </c>
    </row>
    <row r="222" spans="1:15" ht="12.75">
      <c r="A222" t="s">
        <v>912</v>
      </c>
      <c r="B222" s="4" t="s">
        <v>309</v>
      </c>
      <c r="C222" s="6" t="str">
        <f t="shared" si="13"/>
        <v> </v>
      </c>
      <c r="E222" s="18">
        <v>0</v>
      </c>
      <c r="F222" s="4">
        <v>0</v>
      </c>
      <c r="G222" s="18">
        <v>0</v>
      </c>
      <c r="H222" s="19">
        <v>113200</v>
      </c>
      <c r="M222" s="7">
        <f t="shared" si="16"/>
        <v>0</v>
      </c>
      <c r="N222" s="6">
        <f t="shared" si="15"/>
        <v>208</v>
      </c>
      <c r="O222" s="6" t="str">
        <f t="shared" si="14"/>
        <v> </v>
      </c>
    </row>
    <row r="223" spans="1:15" ht="12.75">
      <c r="A223" t="s">
        <v>913</v>
      </c>
      <c r="B223" s="4" t="s">
        <v>26</v>
      </c>
      <c r="C223" s="6" t="str">
        <f t="shared" si="13"/>
        <v> </v>
      </c>
      <c r="E223" s="18">
        <v>0</v>
      </c>
      <c r="F223" s="4">
        <v>0</v>
      </c>
      <c r="G223" s="18">
        <v>0</v>
      </c>
      <c r="H223" s="19">
        <v>113200</v>
      </c>
      <c r="M223" s="7">
        <f t="shared" si="16"/>
        <v>0</v>
      </c>
      <c r="N223" s="6">
        <f t="shared" si="15"/>
        <v>209</v>
      </c>
      <c r="O223" s="6" t="str">
        <f t="shared" si="14"/>
        <v> </v>
      </c>
    </row>
    <row r="224" spans="1:15" ht="12.75">
      <c r="A224" t="s">
        <v>914</v>
      </c>
      <c r="B224" s="4" t="s">
        <v>21</v>
      </c>
      <c r="C224" s="6" t="str">
        <f t="shared" si="13"/>
        <v> </v>
      </c>
      <c r="E224" s="18">
        <v>0</v>
      </c>
      <c r="F224" s="4">
        <v>0</v>
      </c>
      <c r="G224" s="18">
        <v>0</v>
      </c>
      <c r="H224" s="19">
        <v>113200</v>
      </c>
      <c r="M224" s="7">
        <f t="shared" si="16"/>
        <v>0</v>
      </c>
      <c r="N224" s="6">
        <f t="shared" si="15"/>
        <v>210</v>
      </c>
      <c r="O224" s="6" t="str">
        <f t="shared" si="14"/>
        <v> </v>
      </c>
    </row>
    <row r="225" spans="1:15" ht="12.75">
      <c r="A225" t="s">
        <v>915</v>
      </c>
      <c r="B225" s="4" t="s">
        <v>25</v>
      </c>
      <c r="C225" s="6" t="str">
        <f t="shared" si="13"/>
        <v> </v>
      </c>
      <c r="E225" s="18">
        <v>0</v>
      </c>
      <c r="F225" s="4">
        <v>0</v>
      </c>
      <c r="G225" s="18">
        <v>0</v>
      </c>
      <c r="H225" s="19">
        <v>113200</v>
      </c>
      <c r="M225" s="7">
        <f t="shared" si="16"/>
        <v>0</v>
      </c>
      <c r="N225" s="6">
        <f t="shared" si="15"/>
        <v>211</v>
      </c>
      <c r="O225" s="6" t="str">
        <f t="shared" si="14"/>
        <v> </v>
      </c>
    </row>
    <row r="226" spans="1:15" ht="12.75">
      <c r="A226" t="s">
        <v>916</v>
      </c>
      <c r="B226" s="4" t="s">
        <v>27</v>
      </c>
      <c r="C226" s="6" t="str">
        <f t="shared" si="13"/>
        <v> </v>
      </c>
      <c r="E226" s="18">
        <v>0</v>
      </c>
      <c r="F226" s="4">
        <v>0</v>
      </c>
      <c r="G226" s="18">
        <v>0</v>
      </c>
      <c r="H226" s="19">
        <v>113200</v>
      </c>
      <c r="M226" s="7">
        <f t="shared" si="16"/>
        <v>0</v>
      </c>
      <c r="N226" s="6">
        <f t="shared" si="15"/>
        <v>212</v>
      </c>
      <c r="O226" s="6" t="str">
        <f t="shared" si="14"/>
        <v> </v>
      </c>
    </row>
    <row r="227" spans="1:15" ht="12.75">
      <c r="A227" t="s">
        <v>917</v>
      </c>
      <c r="B227" s="4" t="s">
        <v>30</v>
      </c>
      <c r="C227" s="6" t="str">
        <f t="shared" si="13"/>
        <v> </v>
      </c>
      <c r="E227" s="18">
        <v>5</v>
      </c>
      <c r="F227" s="4">
        <v>1</v>
      </c>
      <c r="G227" s="17">
        <v>5</v>
      </c>
      <c r="H227" s="19">
        <v>113200</v>
      </c>
      <c r="M227" s="7">
        <f t="shared" si="16"/>
        <v>0</v>
      </c>
      <c r="N227" s="6">
        <f t="shared" si="15"/>
        <v>213</v>
      </c>
      <c r="O227" s="6" t="str">
        <f t="shared" si="14"/>
        <v> </v>
      </c>
    </row>
    <row r="228" spans="1:15" ht="12.75">
      <c r="A228" t="s">
        <v>918</v>
      </c>
      <c r="B228" s="4" t="s">
        <v>309</v>
      </c>
      <c r="C228" s="6" t="str">
        <f t="shared" si="13"/>
        <v> </v>
      </c>
      <c r="E228" s="18">
        <v>0</v>
      </c>
      <c r="F228" s="4">
        <v>0</v>
      </c>
      <c r="G228" s="18">
        <v>0</v>
      </c>
      <c r="H228" s="19">
        <v>113200</v>
      </c>
      <c r="M228" s="7">
        <f t="shared" si="16"/>
        <v>0</v>
      </c>
      <c r="N228" s="6">
        <f t="shared" si="15"/>
        <v>214</v>
      </c>
      <c r="O228" s="6" t="str">
        <f t="shared" si="14"/>
        <v> </v>
      </c>
    </row>
    <row r="229" spans="1:15" ht="12.75">
      <c r="A229" t="s">
        <v>919</v>
      </c>
      <c r="B229" s="4" t="s">
        <v>27</v>
      </c>
      <c r="C229" s="6" t="str">
        <f t="shared" si="13"/>
        <v> </v>
      </c>
      <c r="E229" s="18">
        <v>0</v>
      </c>
      <c r="F229" s="4">
        <v>0</v>
      </c>
      <c r="G229" s="18">
        <v>0</v>
      </c>
      <c r="H229" s="19">
        <v>113200</v>
      </c>
      <c r="K229" s="7"/>
      <c r="M229" s="7">
        <f t="shared" si="16"/>
        <v>0</v>
      </c>
      <c r="N229" s="6">
        <f t="shared" si="15"/>
        <v>215</v>
      </c>
      <c r="O229" s="6" t="str">
        <f t="shared" si="14"/>
        <v> </v>
      </c>
    </row>
    <row r="230" spans="1:15" ht="12.75">
      <c r="A230" t="s">
        <v>920</v>
      </c>
      <c r="B230" s="4" t="s">
        <v>31</v>
      </c>
      <c r="C230" s="6" t="str">
        <f t="shared" si="13"/>
        <v> </v>
      </c>
      <c r="E230" s="18">
        <v>0</v>
      </c>
      <c r="F230" s="4">
        <v>0</v>
      </c>
      <c r="G230" s="18">
        <v>0</v>
      </c>
      <c r="H230" s="19">
        <v>113200</v>
      </c>
      <c r="K230" s="7"/>
      <c r="M230" s="7">
        <f t="shared" si="16"/>
        <v>0</v>
      </c>
      <c r="N230" s="6">
        <f t="shared" si="15"/>
        <v>216</v>
      </c>
      <c r="O230" s="6" t="str">
        <f t="shared" si="14"/>
        <v> </v>
      </c>
    </row>
    <row r="231" spans="1:15" ht="12.75">
      <c r="A231" t="s">
        <v>921</v>
      </c>
      <c r="B231" s="4" t="s">
        <v>27</v>
      </c>
      <c r="C231" s="6" t="str">
        <f t="shared" si="13"/>
        <v> </v>
      </c>
      <c r="E231" s="18">
        <v>0</v>
      </c>
      <c r="F231" s="4">
        <v>0</v>
      </c>
      <c r="G231" s="18">
        <v>0</v>
      </c>
      <c r="H231" s="19">
        <v>106600</v>
      </c>
      <c r="K231" s="7"/>
      <c r="M231" s="7">
        <f t="shared" si="16"/>
        <v>0</v>
      </c>
      <c r="N231" s="6">
        <f t="shared" si="15"/>
        <v>217</v>
      </c>
      <c r="O231" s="6" t="str">
        <f t="shared" si="14"/>
        <v> </v>
      </c>
    </row>
    <row r="232" spans="1:15" ht="12.75">
      <c r="A232" t="s">
        <v>922</v>
      </c>
      <c r="B232" s="4" t="s">
        <v>22</v>
      </c>
      <c r="C232" s="6" t="str">
        <f t="shared" si="13"/>
        <v> </v>
      </c>
      <c r="E232" s="18">
        <v>0</v>
      </c>
      <c r="F232" s="4">
        <v>0</v>
      </c>
      <c r="G232" s="18">
        <v>0</v>
      </c>
      <c r="H232" s="19">
        <v>106600</v>
      </c>
      <c r="K232" s="7"/>
      <c r="M232" s="7">
        <f t="shared" si="16"/>
        <v>0</v>
      </c>
      <c r="N232" s="6">
        <f t="shared" si="15"/>
        <v>218</v>
      </c>
      <c r="O232" s="6" t="str">
        <f t="shared" si="14"/>
        <v> </v>
      </c>
    </row>
    <row r="233" spans="1:15" ht="12.75">
      <c r="A233" t="s">
        <v>923</v>
      </c>
      <c r="B233" s="4" t="s">
        <v>23</v>
      </c>
      <c r="C233" s="6" t="str">
        <f t="shared" si="13"/>
        <v> </v>
      </c>
      <c r="E233" s="18">
        <v>0</v>
      </c>
      <c r="F233" s="4">
        <v>0</v>
      </c>
      <c r="G233" s="18">
        <v>0</v>
      </c>
      <c r="H233" s="19">
        <v>106600</v>
      </c>
      <c r="K233" s="7"/>
      <c r="M233" s="7">
        <f t="shared" si="16"/>
        <v>0</v>
      </c>
      <c r="N233" s="6">
        <f t="shared" si="15"/>
        <v>219</v>
      </c>
      <c r="O233" s="6" t="str">
        <f t="shared" si="14"/>
        <v> </v>
      </c>
    </row>
    <row r="234" spans="1:15" ht="12.75">
      <c r="A234" t="s">
        <v>924</v>
      </c>
      <c r="B234" s="4" t="s">
        <v>16</v>
      </c>
      <c r="C234" s="6" t="str">
        <f t="shared" si="13"/>
        <v> </v>
      </c>
      <c r="E234" s="18">
        <v>0</v>
      </c>
      <c r="F234" s="4">
        <v>0</v>
      </c>
      <c r="G234" s="18">
        <v>0</v>
      </c>
      <c r="H234" s="19">
        <v>106600</v>
      </c>
      <c r="K234" s="7"/>
      <c r="M234" s="7">
        <f t="shared" si="16"/>
        <v>0</v>
      </c>
      <c r="N234" s="6">
        <f t="shared" si="15"/>
        <v>220</v>
      </c>
      <c r="O234" s="6" t="str">
        <f t="shared" si="14"/>
        <v> </v>
      </c>
    </row>
    <row r="235" spans="1:15" ht="12.75">
      <c r="A235" t="s">
        <v>925</v>
      </c>
      <c r="B235" s="4" t="s">
        <v>26</v>
      </c>
      <c r="C235" s="6" t="str">
        <f t="shared" si="13"/>
        <v> </v>
      </c>
      <c r="E235" s="18">
        <v>0</v>
      </c>
      <c r="F235" s="4">
        <v>0</v>
      </c>
      <c r="G235" s="18">
        <v>0</v>
      </c>
      <c r="H235" s="19">
        <v>106600</v>
      </c>
      <c r="K235" s="7"/>
      <c r="M235" s="7">
        <f t="shared" si="16"/>
        <v>0</v>
      </c>
      <c r="N235" s="6">
        <f t="shared" si="15"/>
        <v>221</v>
      </c>
      <c r="O235" s="6" t="str">
        <f t="shared" si="14"/>
        <v> </v>
      </c>
    </row>
    <row r="236" spans="1:15" ht="12.75">
      <c r="A236" t="s">
        <v>926</v>
      </c>
      <c r="B236" s="4" t="s">
        <v>19</v>
      </c>
      <c r="C236" s="6" t="str">
        <f t="shared" si="13"/>
        <v> </v>
      </c>
      <c r="E236" s="18">
        <v>0</v>
      </c>
      <c r="F236" s="4">
        <v>0</v>
      </c>
      <c r="G236" s="18">
        <v>0</v>
      </c>
      <c r="H236" s="19">
        <v>106600</v>
      </c>
      <c r="K236" s="7"/>
      <c r="M236" s="7">
        <f t="shared" si="16"/>
        <v>0</v>
      </c>
      <c r="N236" s="6">
        <f t="shared" si="15"/>
        <v>222</v>
      </c>
      <c r="O236" s="6" t="str">
        <f t="shared" si="14"/>
        <v> </v>
      </c>
    </row>
    <row r="237" spans="1:15" ht="12.75">
      <c r="A237" t="s">
        <v>927</v>
      </c>
      <c r="B237" s="4" t="s">
        <v>26</v>
      </c>
      <c r="C237" s="6" t="str">
        <f t="shared" si="13"/>
        <v> </v>
      </c>
      <c r="E237" s="18">
        <v>0</v>
      </c>
      <c r="F237" s="4">
        <v>0</v>
      </c>
      <c r="G237" s="18">
        <v>0</v>
      </c>
      <c r="H237" s="19">
        <v>106600</v>
      </c>
      <c r="K237" s="7"/>
      <c r="M237" s="7">
        <f t="shared" si="16"/>
        <v>0</v>
      </c>
      <c r="N237" s="6">
        <f t="shared" si="15"/>
        <v>223</v>
      </c>
      <c r="O237" s="6" t="str">
        <f t="shared" si="14"/>
        <v> </v>
      </c>
    </row>
    <row r="238" spans="1:15" ht="12.75">
      <c r="A238" t="s">
        <v>928</v>
      </c>
      <c r="B238" s="4" t="s">
        <v>29</v>
      </c>
      <c r="C238" s="6" t="str">
        <f t="shared" si="13"/>
        <v> </v>
      </c>
      <c r="E238" s="18">
        <v>0</v>
      </c>
      <c r="F238" s="4">
        <v>0</v>
      </c>
      <c r="G238" s="18">
        <v>0</v>
      </c>
      <c r="H238" s="19">
        <v>106600</v>
      </c>
      <c r="K238" s="7"/>
      <c r="M238" s="7">
        <f t="shared" si="16"/>
        <v>0</v>
      </c>
      <c r="N238" s="6">
        <f t="shared" si="15"/>
        <v>224</v>
      </c>
      <c r="O238" s="6" t="str">
        <f t="shared" si="14"/>
        <v> </v>
      </c>
    </row>
    <row r="239" spans="1:15" ht="12.75">
      <c r="A239" t="s">
        <v>929</v>
      </c>
      <c r="B239" s="4" t="s">
        <v>21</v>
      </c>
      <c r="C239" s="6" t="str">
        <f t="shared" si="13"/>
        <v> </v>
      </c>
      <c r="E239" s="18">
        <v>0</v>
      </c>
      <c r="F239" s="4">
        <v>0</v>
      </c>
      <c r="G239" s="18">
        <v>0</v>
      </c>
      <c r="H239" s="19">
        <v>106600</v>
      </c>
      <c r="K239" s="7"/>
      <c r="M239" s="7">
        <f t="shared" si="16"/>
        <v>0</v>
      </c>
      <c r="N239" s="6">
        <f t="shared" si="15"/>
        <v>225</v>
      </c>
      <c r="O239" s="6" t="str">
        <f t="shared" si="14"/>
        <v> </v>
      </c>
    </row>
    <row r="240" spans="1:15" ht="12.75">
      <c r="A240" t="s">
        <v>930</v>
      </c>
      <c r="B240" s="4" t="s">
        <v>17</v>
      </c>
      <c r="C240" s="6" t="str">
        <f t="shared" si="13"/>
        <v> </v>
      </c>
      <c r="E240" s="18">
        <v>0</v>
      </c>
      <c r="F240" s="4">
        <v>0</v>
      </c>
      <c r="G240" s="18">
        <v>0</v>
      </c>
      <c r="H240" s="19">
        <v>106600</v>
      </c>
      <c r="K240" s="7"/>
      <c r="M240" s="7">
        <f t="shared" si="16"/>
        <v>0</v>
      </c>
      <c r="N240" s="6">
        <f t="shared" si="15"/>
        <v>226</v>
      </c>
      <c r="O240" s="6" t="str">
        <f t="shared" si="14"/>
        <v> </v>
      </c>
    </row>
    <row r="241" spans="1:15" ht="12.75">
      <c r="A241" t="s">
        <v>931</v>
      </c>
      <c r="B241" s="4" t="s">
        <v>20</v>
      </c>
      <c r="C241" s="6" t="str">
        <f t="shared" si="13"/>
        <v> </v>
      </c>
      <c r="E241" s="18">
        <v>0</v>
      </c>
      <c r="F241" s="4">
        <v>0</v>
      </c>
      <c r="G241" s="18">
        <v>0</v>
      </c>
      <c r="H241" s="19">
        <v>106600</v>
      </c>
      <c r="K241" s="7"/>
      <c r="M241" s="7">
        <f t="shared" si="16"/>
        <v>0</v>
      </c>
      <c r="N241" s="6">
        <f t="shared" si="15"/>
        <v>227</v>
      </c>
      <c r="O241" s="6" t="str">
        <f t="shared" si="14"/>
        <v> </v>
      </c>
    </row>
    <row r="242" spans="1:15" ht="12.75">
      <c r="A242" t="s">
        <v>932</v>
      </c>
      <c r="B242" s="4" t="s">
        <v>21</v>
      </c>
      <c r="C242" s="6" t="str">
        <f t="shared" si="13"/>
        <v> </v>
      </c>
      <c r="E242" s="18">
        <v>0</v>
      </c>
      <c r="F242" s="4">
        <v>0</v>
      </c>
      <c r="G242" s="18">
        <v>0</v>
      </c>
      <c r="H242" s="19">
        <v>106600</v>
      </c>
      <c r="K242" s="7"/>
      <c r="M242" s="7">
        <f t="shared" si="16"/>
        <v>0</v>
      </c>
      <c r="N242" s="6">
        <f t="shared" si="15"/>
        <v>228</v>
      </c>
      <c r="O242" s="6" t="str">
        <f t="shared" si="14"/>
        <v> </v>
      </c>
    </row>
    <row r="243" spans="1:15" ht="12.75">
      <c r="A243" t="s">
        <v>933</v>
      </c>
      <c r="B243" s="4" t="s">
        <v>15</v>
      </c>
      <c r="C243" s="6" t="str">
        <f t="shared" si="13"/>
        <v> </v>
      </c>
      <c r="E243" s="18">
        <v>0</v>
      </c>
      <c r="F243" s="4">
        <v>0</v>
      </c>
      <c r="G243" s="18">
        <v>0</v>
      </c>
      <c r="H243" s="19">
        <v>106600</v>
      </c>
      <c r="K243" s="7"/>
      <c r="M243" s="7">
        <f t="shared" si="16"/>
        <v>0</v>
      </c>
      <c r="N243" s="6">
        <f t="shared" si="15"/>
        <v>229</v>
      </c>
      <c r="O243" s="6" t="str">
        <f t="shared" si="14"/>
        <v> </v>
      </c>
    </row>
    <row r="244" spans="1:15" ht="12.75">
      <c r="A244" t="s">
        <v>934</v>
      </c>
      <c r="B244" s="4" t="s">
        <v>21</v>
      </c>
      <c r="C244" s="6" t="str">
        <f t="shared" si="13"/>
        <v> </v>
      </c>
      <c r="E244" s="18">
        <v>0</v>
      </c>
      <c r="F244" s="4">
        <v>0</v>
      </c>
      <c r="G244" s="18">
        <v>0</v>
      </c>
      <c r="H244" s="19">
        <v>106600</v>
      </c>
      <c r="K244" s="7"/>
      <c r="M244" s="7">
        <f t="shared" si="16"/>
        <v>0</v>
      </c>
      <c r="N244" s="6">
        <f t="shared" si="15"/>
        <v>230</v>
      </c>
      <c r="O244" s="6" t="str">
        <f t="shared" si="14"/>
        <v> </v>
      </c>
    </row>
    <row r="245" spans="1:15" ht="12.75">
      <c r="A245" t="s">
        <v>935</v>
      </c>
      <c r="B245" s="4" t="s">
        <v>30</v>
      </c>
      <c r="C245" s="6" t="str">
        <f t="shared" si="13"/>
        <v> </v>
      </c>
      <c r="E245" s="18">
        <v>0</v>
      </c>
      <c r="F245" s="4">
        <v>0</v>
      </c>
      <c r="G245" s="18">
        <v>0</v>
      </c>
      <c r="H245" s="19">
        <v>106600</v>
      </c>
      <c r="K245" s="7"/>
      <c r="M245" s="7">
        <f t="shared" si="16"/>
        <v>0</v>
      </c>
      <c r="N245" s="6">
        <f t="shared" si="15"/>
        <v>231</v>
      </c>
      <c r="O245" s="6" t="str">
        <f t="shared" si="14"/>
        <v> </v>
      </c>
    </row>
    <row r="246" spans="1:15" ht="12.75">
      <c r="A246" t="s">
        <v>936</v>
      </c>
      <c r="B246" s="4" t="s">
        <v>22</v>
      </c>
      <c r="C246" s="6" t="str">
        <f t="shared" si="13"/>
        <v> </v>
      </c>
      <c r="E246" s="18">
        <v>0</v>
      </c>
      <c r="F246" s="4">
        <v>0</v>
      </c>
      <c r="G246" s="18">
        <v>0</v>
      </c>
      <c r="H246" s="19">
        <v>106600</v>
      </c>
      <c r="K246" s="7"/>
      <c r="M246" s="7">
        <f t="shared" si="16"/>
        <v>0</v>
      </c>
      <c r="N246" s="6">
        <f t="shared" si="15"/>
        <v>232</v>
      </c>
      <c r="O246" s="6" t="str">
        <f t="shared" si="14"/>
        <v> </v>
      </c>
    </row>
    <row r="247" spans="1:15" ht="12.75">
      <c r="A247" t="s">
        <v>937</v>
      </c>
      <c r="B247" s="4" t="s">
        <v>21</v>
      </c>
      <c r="C247" s="6" t="str">
        <f t="shared" si="13"/>
        <v> </v>
      </c>
      <c r="E247" s="18">
        <v>0</v>
      </c>
      <c r="F247" s="4">
        <v>0</v>
      </c>
      <c r="G247" s="18">
        <v>0</v>
      </c>
      <c r="H247" s="19">
        <v>106600</v>
      </c>
      <c r="K247" s="7"/>
      <c r="M247" s="7">
        <f t="shared" si="16"/>
        <v>0</v>
      </c>
      <c r="N247" s="6">
        <f t="shared" si="15"/>
        <v>233</v>
      </c>
      <c r="O247" s="6" t="str">
        <f t="shared" si="14"/>
        <v> </v>
      </c>
    </row>
    <row r="248" spans="1:15" ht="12.75">
      <c r="A248" t="s">
        <v>938</v>
      </c>
      <c r="B248" s="4" t="s">
        <v>24</v>
      </c>
      <c r="C248" s="6" t="str">
        <f t="shared" si="13"/>
        <v> </v>
      </c>
      <c r="E248" s="18">
        <v>0</v>
      </c>
      <c r="F248" s="4">
        <v>0</v>
      </c>
      <c r="G248" s="18">
        <v>0</v>
      </c>
      <c r="H248" s="19">
        <v>106600</v>
      </c>
      <c r="K248" s="7"/>
      <c r="M248" s="7">
        <f t="shared" si="16"/>
        <v>0</v>
      </c>
      <c r="N248" s="6">
        <f t="shared" si="15"/>
        <v>234</v>
      </c>
      <c r="O248" s="6" t="str">
        <f t="shared" si="14"/>
        <v> </v>
      </c>
    </row>
    <row r="249" spans="1:15" ht="12.75">
      <c r="A249" t="s">
        <v>939</v>
      </c>
      <c r="B249" s="4" t="s">
        <v>19</v>
      </c>
      <c r="C249" s="6" t="str">
        <f t="shared" si="13"/>
        <v> </v>
      </c>
      <c r="E249" s="18">
        <v>0</v>
      </c>
      <c r="F249" s="4">
        <v>0</v>
      </c>
      <c r="G249" s="18">
        <v>0</v>
      </c>
      <c r="H249" s="19">
        <v>106600</v>
      </c>
      <c r="K249" s="7"/>
      <c r="M249" s="7">
        <f t="shared" si="16"/>
        <v>0</v>
      </c>
      <c r="N249" s="6">
        <f t="shared" si="15"/>
        <v>235</v>
      </c>
      <c r="O249" s="6" t="str">
        <f t="shared" si="14"/>
        <v> </v>
      </c>
    </row>
    <row r="250" spans="1:15" ht="12.75">
      <c r="A250" t="s">
        <v>940</v>
      </c>
      <c r="B250" s="4" t="s">
        <v>26</v>
      </c>
      <c r="C250" s="6" t="str">
        <f t="shared" si="13"/>
        <v> </v>
      </c>
      <c r="E250" s="18">
        <v>0</v>
      </c>
      <c r="F250" s="4">
        <v>0</v>
      </c>
      <c r="G250" s="18">
        <v>0</v>
      </c>
      <c r="H250" s="19">
        <v>106600</v>
      </c>
      <c r="K250" s="7"/>
      <c r="M250" s="7">
        <f t="shared" si="16"/>
        <v>0</v>
      </c>
      <c r="N250" s="6">
        <f t="shared" si="15"/>
        <v>236</v>
      </c>
      <c r="O250" s="6" t="str">
        <f t="shared" si="14"/>
        <v> </v>
      </c>
    </row>
    <row r="251" spans="1:15" ht="12.75">
      <c r="A251" t="s">
        <v>941</v>
      </c>
      <c r="B251" s="4" t="s">
        <v>16</v>
      </c>
      <c r="C251" s="6" t="str">
        <f t="shared" si="13"/>
        <v> </v>
      </c>
      <c r="E251" s="18">
        <v>0</v>
      </c>
      <c r="F251" s="4">
        <v>0</v>
      </c>
      <c r="G251" s="18">
        <v>0</v>
      </c>
      <c r="H251" s="19">
        <v>106600</v>
      </c>
      <c r="K251" s="7"/>
      <c r="M251" s="7">
        <f t="shared" si="16"/>
        <v>0</v>
      </c>
      <c r="N251" s="6">
        <f t="shared" si="15"/>
        <v>237</v>
      </c>
      <c r="O251" s="6" t="str">
        <f t="shared" si="14"/>
        <v> </v>
      </c>
    </row>
    <row r="252" spans="1:15" ht="12.75">
      <c r="A252" t="s">
        <v>942</v>
      </c>
      <c r="B252" s="4" t="s">
        <v>16</v>
      </c>
      <c r="C252" s="6" t="str">
        <f t="shared" si="13"/>
        <v> </v>
      </c>
      <c r="E252" s="18">
        <v>0</v>
      </c>
      <c r="F252" s="4">
        <v>0</v>
      </c>
      <c r="G252" s="18">
        <v>0</v>
      </c>
      <c r="H252" s="19">
        <v>106600</v>
      </c>
      <c r="K252" s="7"/>
      <c r="M252" s="7">
        <f t="shared" si="16"/>
        <v>0</v>
      </c>
      <c r="N252" s="6">
        <f t="shared" si="15"/>
        <v>238</v>
      </c>
      <c r="O252" s="6" t="str">
        <f t="shared" si="14"/>
        <v> </v>
      </c>
    </row>
    <row r="253" spans="1:15" ht="12.75">
      <c r="A253" t="s">
        <v>943</v>
      </c>
      <c r="B253" s="4" t="s">
        <v>17</v>
      </c>
      <c r="C253" s="6" t="str">
        <f t="shared" si="13"/>
        <v> </v>
      </c>
      <c r="E253" s="18">
        <v>0</v>
      </c>
      <c r="F253" s="4">
        <v>0</v>
      </c>
      <c r="G253" s="18">
        <v>0</v>
      </c>
      <c r="H253" s="19">
        <v>106600</v>
      </c>
      <c r="K253" s="7"/>
      <c r="M253" s="7">
        <f t="shared" si="16"/>
        <v>0</v>
      </c>
      <c r="N253" s="6">
        <f t="shared" si="15"/>
        <v>239</v>
      </c>
      <c r="O253" s="6" t="str">
        <f t="shared" si="14"/>
        <v> </v>
      </c>
    </row>
    <row r="254" spans="1:15" ht="12.75">
      <c r="A254" t="s">
        <v>944</v>
      </c>
      <c r="B254" s="4" t="s">
        <v>29</v>
      </c>
      <c r="C254" s="6" t="str">
        <f t="shared" si="13"/>
        <v> </v>
      </c>
      <c r="E254" s="18">
        <v>0</v>
      </c>
      <c r="F254" s="4">
        <v>0</v>
      </c>
      <c r="G254" s="18">
        <v>0</v>
      </c>
      <c r="H254" s="19">
        <v>106600</v>
      </c>
      <c r="K254" s="7"/>
      <c r="M254" s="7">
        <f t="shared" si="16"/>
        <v>0</v>
      </c>
      <c r="N254" s="6">
        <f t="shared" si="15"/>
        <v>240</v>
      </c>
      <c r="O254" s="6" t="str">
        <f t="shared" si="14"/>
        <v> </v>
      </c>
    </row>
    <row r="255" spans="1:15" ht="12.75">
      <c r="A255" t="s">
        <v>945</v>
      </c>
      <c r="B255" s="4" t="s">
        <v>26</v>
      </c>
      <c r="C255" s="6" t="str">
        <f t="shared" si="13"/>
        <v> </v>
      </c>
      <c r="E255" s="18">
        <v>0</v>
      </c>
      <c r="F255" s="4">
        <v>0</v>
      </c>
      <c r="G255" s="18">
        <v>0</v>
      </c>
      <c r="H255" s="19">
        <v>106600</v>
      </c>
      <c r="K255" s="7"/>
      <c r="M255" s="7">
        <f t="shared" si="16"/>
        <v>0</v>
      </c>
      <c r="N255" s="6">
        <f t="shared" si="15"/>
        <v>241</v>
      </c>
      <c r="O255" s="6" t="str">
        <f t="shared" si="14"/>
        <v> </v>
      </c>
    </row>
    <row r="256" spans="1:15" ht="12.75">
      <c r="A256" t="s">
        <v>946</v>
      </c>
      <c r="B256" s="4" t="s">
        <v>31</v>
      </c>
      <c r="C256" s="6" t="str">
        <f t="shared" si="13"/>
        <v> </v>
      </c>
      <c r="E256" s="18">
        <v>0</v>
      </c>
      <c r="F256" s="4">
        <v>0</v>
      </c>
      <c r="G256" s="18">
        <v>0</v>
      </c>
      <c r="H256" s="19">
        <v>106600</v>
      </c>
      <c r="K256" s="7"/>
      <c r="M256" s="7">
        <f t="shared" si="16"/>
        <v>0</v>
      </c>
      <c r="N256" s="6">
        <f t="shared" si="15"/>
        <v>242</v>
      </c>
      <c r="O256" s="6" t="str">
        <f t="shared" si="14"/>
        <v> </v>
      </c>
    </row>
    <row r="257" spans="1:15" ht="12.75">
      <c r="A257" t="s">
        <v>947</v>
      </c>
      <c r="B257" s="4" t="s">
        <v>26</v>
      </c>
      <c r="C257" s="6" t="str">
        <f t="shared" si="13"/>
        <v> </v>
      </c>
      <c r="E257" s="18">
        <v>0</v>
      </c>
      <c r="F257" s="4">
        <v>0</v>
      </c>
      <c r="G257" s="18">
        <v>0</v>
      </c>
      <c r="H257" s="19">
        <v>98700</v>
      </c>
      <c r="K257" s="7"/>
      <c r="M257" s="7">
        <f t="shared" si="16"/>
        <v>0</v>
      </c>
      <c r="N257" s="6">
        <f t="shared" si="15"/>
        <v>243</v>
      </c>
      <c r="O257" s="6" t="str">
        <f t="shared" si="14"/>
        <v> </v>
      </c>
    </row>
    <row r="258" spans="1:15" ht="12.75">
      <c r="A258" t="s">
        <v>948</v>
      </c>
      <c r="B258" s="4" t="s">
        <v>28</v>
      </c>
      <c r="C258" s="6" t="str">
        <f t="shared" si="13"/>
        <v> </v>
      </c>
      <c r="E258" s="18">
        <v>0</v>
      </c>
      <c r="F258" s="4">
        <v>0</v>
      </c>
      <c r="G258" s="18">
        <v>0</v>
      </c>
      <c r="H258" s="19">
        <v>94700</v>
      </c>
      <c r="K258" s="7"/>
      <c r="M258" s="7">
        <f t="shared" si="16"/>
        <v>0</v>
      </c>
      <c r="N258" s="6">
        <f t="shared" si="15"/>
        <v>244</v>
      </c>
      <c r="O258" s="6" t="str">
        <f t="shared" si="14"/>
        <v> </v>
      </c>
    </row>
    <row r="259" spans="1:15" ht="12.75">
      <c r="A259" t="s">
        <v>949</v>
      </c>
      <c r="B259" s="4" t="s">
        <v>24</v>
      </c>
      <c r="C259" s="6" t="str">
        <f t="shared" si="13"/>
        <v> </v>
      </c>
      <c r="E259" s="18">
        <v>0</v>
      </c>
      <c r="F259" s="4">
        <v>0</v>
      </c>
      <c r="G259" s="18">
        <v>0</v>
      </c>
      <c r="H259" s="19">
        <v>94700</v>
      </c>
      <c r="K259" s="7"/>
      <c r="M259" s="7">
        <f t="shared" si="16"/>
        <v>0</v>
      </c>
      <c r="N259" s="6">
        <f t="shared" si="15"/>
        <v>245</v>
      </c>
      <c r="O259" s="6" t="str">
        <f t="shared" si="14"/>
        <v> </v>
      </c>
    </row>
    <row r="260" spans="1:15" ht="12.75">
      <c r="A260" t="s">
        <v>950</v>
      </c>
      <c r="B260" s="4" t="s">
        <v>18</v>
      </c>
      <c r="C260" s="6" t="str">
        <f t="shared" si="13"/>
        <v> </v>
      </c>
      <c r="E260" s="18">
        <v>0</v>
      </c>
      <c r="F260" s="4">
        <v>0</v>
      </c>
      <c r="G260" s="18">
        <v>0</v>
      </c>
      <c r="H260" s="19">
        <v>94700</v>
      </c>
      <c r="K260" s="7"/>
      <c r="M260" s="7">
        <f t="shared" si="16"/>
        <v>0</v>
      </c>
      <c r="N260" s="6">
        <f t="shared" si="15"/>
        <v>246</v>
      </c>
      <c r="O260" s="6" t="str">
        <f t="shared" si="14"/>
        <v> </v>
      </c>
    </row>
    <row r="261" spans="1:15" ht="12.75">
      <c r="A261" t="s">
        <v>951</v>
      </c>
      <c r="B261" s="4" t="s">
        <v>23</v>
      </c>
      <c r="C261" s="6" t="str">
        <f t="shared" si="13"/>
        <v> </v>
      </c>
      <c r="E261" s="18">
        <v>0</v>
      </c>
      <c r="F261" s="4">
        <v>0</v>
      </c>
      <c r="G261" s="18">
        <v>0</v>
      </c>
      <c r="H261" s="19">
        <v>94700</v>
      </c>
      <c r="K261" s="7"/>
      <c r="M261" s="7">
        <f t="shared" si="16"/>
        <v>0</v>
      </c>
      <c r="N261" s="6">
        <f t="shared" si="15"/>
        <v>247</v>
      </c>
      <c r="O261" s="6" t="str">
        <f t="shared" si="14"/>
        <v> </v>
      </c>
    </row>
    <row r="262" spans="1:15" ht="12.75">
      <c r="A262" t="s">
        <v>952</v>
      </c>
      <c r="B262" s="4" t="s">
        <v>20</v>
      </c>
      <c r="C262" s="6" t="str">
        <f t="shared" si="13"/>
        <v> </v>
      </c>
      <c r="E262" s="18">
        <v>0</v>
      </c>
      <c r="F262" s="4">
        <v>0</v>
      </c>
      <c r="G262" s="18">
        <v>0</v>
      </c>
      <c r="H262" s="19">
        <v>94700</v>
      </c>
      <c r="K262" s="7"/>
      <c r="M262" s="7">
        <f t="shared" si="16"/>
        <v>0</v>
      </c>
      <c r="N262" s="6">
        <f t="shared" si="15"/>
        <v>248</v>
      </c>
      <c r="O262" s="6" t="str">
        <f t="shared" si="14"/>
        <v> </v>
      </c>
    </row>
    <row r="263" spans="1:15" ht="12.75">
      <c r="A263" t="s">
        <v>953</v>
      </c>
      <c r="B263" s="4" t="s">
        <v>15</v>
      </c>
      <c r="C263" s="6" t="str">
        <f t="shared" si="13"/>
        <v> </v>
      </c>
      <c r="E263" s="18">
        <v>0</v>
      </c>
      <c r="F263" s="4">
        <v>0</v>
      </c>
      <c r="G263" s="18">
        <v>0</v>
      </c>
      <c r="H263" s="19">
        <v>94700</v>
      </c>
      <c r="K263" s="7"/>
      <c r="M263" s="7">
        <f t="shared" si="16"/>
        <v>0</v>
      </c>
      <c r="N263" s="6">
        <f t="shared" si="15"/>
        <v>249</v>
      </c>
      <c r="O263" s="6" t="str">
        <f t="shared" si="14"/>
        <v> </v>
      </c>
    </row>
    <row r="264" spans="1:15" ht="12.75">
      <c r="A264" t="s">
        <v>954</v>
      </c>
      <c r="B264" s="4" t="s">
        <v>20</v>
      </c>
      <c r="C264" s="6" t="str">
        <f t="shared" si="13"/>
        <v> </v>
      </c>
      <c r="E264" s="18">
        <v>0</v>
      </c>
      <c r="F264" s="4">
        <v>0</v>
      </c>
      <c r="G264" s="18">
        <v>0</v>
      </c>
      <c r="H264" s="19">
        <v>94700</v>
      </c>
      <c r="K264" s="7"/>
      <c r="M264" s="7">
        <f t="shared" si="16"/>
        <v>0</v>
      </c>
      <c r="N264" s="6">
        <f t="shared" si="15"/>
        <v>250</v>
      </c>
      <c r="O264" s="6" t="str">
        <f t="shared" si="14"/>
        <v> </v>
      </c>
    </row>
    <row r="265" spans="1:15" ht="12.75">
      <c r="A265" t="s">
        <v>955</v>
      </c>
      <c r="B265" s="4" t="s">
        <v>30</v>
      </c>
      <c r="C265" s="6" t="str">
        <f t="shared" si="13"/>
        <v> </v>
      </c>
      <c r="E265" s="18">
        <v>0</v>
      </c>
      <c r="F265" s="4">
        <v>0</v>
      </c>
      <c r="G265" s="18">
        <v>0</v>
      </c>
      <c r="H265" s="19">
        <v>94700</v>
      </c>
      <c r="K265" s="7"/>
      <c r="M265" s="7">
        <f t="shared" si="16"/>
        <v>0</v>
      </c>
      <c r="N265" s="6">
        <f t="shared" si="15"/>
        <v>251</v>
      </c>
      <c r="O265" s="6" t="str">
        <f t="shared" si="14"/>
        <v> </v>
      </c>
    </row>
    <row r="266" spans="1:15" ht="12.75">
      <c r="A266" t="s">
        <v>956</v>
      </c>
      <c r="B266" s="4" t="s">
        <v>18</v>
      </c>
      <c r="C266" s="6" t="str">
        <f t="shared" si="13"/>
        <v> </v>
      </c>
      <c r="E266" s="18">
        <v>0</v>
      </c>
      <c r="F266" s="4">
        <v>0</v>
      </c>
      <c r="G266" s="18">
        <v>0</v>
      </c>
      <c r="H266" s="19">
        <v>94700</v>
      </c>
      <c r="K266" s="7"/>
      <c r="M266" s="7">
        <f t="shared" si="16"/>
        <v>0</v>
      </c>
      <c r="N266" s="6">
        <f t="shared" si="15"/>
        <v>252</v>
      </c>
      <c r="O266" s="6" t="str">
        <f t="shared" si="14"/>
        <v> </v>
      </c>
    </row>
    <row r="267" spans="1:15" ht="12.75">
      <c r="A267" t="s">
        <v>957</v>
      </c>
      <c r="B267" s="4" t="s">
        <v>16</v>
      </c>
      <c r="C267" s="6" t="str">
        <f t="shared" si="13"/>
        <v> </v>
      </c>
      <c r="E267" s="18">
        <v>0</v>
      </c>
      <c r="F267" s="4">
        <v>0</v>
      </c>
      <c r="G267" s="18">
        <v>0</v>
      </c>
      <c r="H267" s="19">
        <v>94700</v>
      </c>
      <c r="K267" s="7"/>
      <c r="M267" s="7">
        <f t="shared" si="16"/>
        <v>0</v>
      </c>
      <c r="N267" s="6">
        <f t="shared" si="15"/>
        <v>253</v>
      </c>
      <c r="O267" s="6" t="str">
        <f t="shared" si="14"/>
        <v> </v>
      </c>
    </row>
    <row r="268" spans="1:15" ht="12.75">
      <c r="A268" t="s">
        <v>958</v>
      </c>
      <c r="B268" s="4" t="s">
        <v>22</v>
      </c>
      <c r="C268" s="6" t="str">
        <f t="shared" si="13"/>
        <v> </v>
      </c>
      <c r="E268" s="18">
        <v>0</v>
      </c>
      <c r="F268" s="4">
        <v>0</v>
      </c>
      <c r="G268" s="18">
        <v>0</v>
      </c>
      <c r="H268" s="19">
        <v>94700</v>
      </c>
      <c r="K268" s="7"/>
      <c r="M268" s="7">
        <f t="shared" si="16"/>
        <v>0</v>
      </c>
      <c r="N268" s="6">
        <f t="shared" si="15"/>
        <v>254</v>
      </c>
      <c r="O268" s="6" t="str">
        <f t="shared" si="14"/>
        <v> </v>
      </c>
    </row>
    <row r="269" spans="1:15" ht="12.75">
      <c r="A269" t="s">
        <v>959</v>
      </c>
      <c r="B269" s="4" t="s">
        <v>15</v>
      </c>
      <c r="C269" s="6" t="str">
        <f t="shared" si="13"/>
        <v> </v>
      </c>
      <c r="E269" s="18">
        <v>0</v>
      </c>
      <c r="F269" s="4">
        <v>0</v>
      </c>
      <c r="G269" s="18">
        <v>0</v>
      </c>
      <c r="H269" s="19">
        <v>94700</v>
      </c>
      <c r="K269" s="7"/>
      <c r="M269" s="7">
        <f t="shared" si="16"/>
        <v>0</v>
      </c>
      <c r="N269" s="6">
        <f t="shared" si="15"/>
        <v>255</v>
      </c>
      <c r="O269" s="6" t="str">
        <f t="shared" si="14"/>
        <v> </v>
      </c>
    </row>
    <row r="270" spans="1:15" ht="12.75">
      <c r="A270" t="s">
        <v>960</v>
      </c>
      <c r="B270" s="4" t="s">
        <v>15</v>
      </c>
      <c r="C270" s="6" t="str">
        <f t="shared" si="13"/>
        <v> </v>
      </c>
      <c r="E270" s="18">
        <v>0</v>
      </c>
      <c r="F270" s="4">
        <v>0</v>
      </c>
      <c r="G270" s="18">
        <v>0</v>
      </c>
      <c r="H270" s="19">
        <v>94700</v>
      </c>
      <c r="K270" s="7"/>
      <c r="M270" s="7">
        <f t="shared" si="16"/>
        <v>0</v>
      </c>
      <c r="N270" s="6">
        <f t="shared" si="15"/>
        <v>256</v>
      </c>
      <c r="O270" s="6" t="str">
        <f t="shared" si="14"/>
        <v> </v>
      </c>
    </row>
    <row r="271" spans="1:15" ht="12.75">
      <c r="A271" t="s">
        <v>961</v>
      </c>
      <c r="B271" s="4" t="s">
        <v>30</v>
      </c>
      <c r="C271" s="6" t="str">
        <f>IF(M271=0," ",RANK(O271,$O$15:$O$374,1))</f>
        <v> </v>
      </c>
      <c r="E271" s="18">
        <v>0</v>
      </c>
      <c r="F271" s="4">
        <v>0</v>
      </c>
      <c r="G271" s="18">
        <v>0</v>
      </c>
      <c r="H271" s="19">
        <v>94700</v>
      </c>
      <c r="K271" s="7"/>
      <c r="M271" s="7">
        <f t="shared" si="16"/>
        <v>0</v>
      </c>
      <c r="N271" s="6">
        <f t="shared" si="15"/>
        <v>257</v>
      </c>
      <c r="O271" s="6" t="str">
        <f t="shared" si="14"/>
        <v> </v>
      </c>
    </row>
    <row r="272" spans="1:15" ht="12.75">
      <c r="A272" t="s">
        <v>962</v>
      </c>
      <c r="B272" s="4" t="s">
        <v>19</v>
      </c>
      <c r="C272" s="6" t="str">
        <f>IF(M272=0," ",RANK(O272,$O$15:$O$374,1))</f>
        <v> </v>
      </c>
      <c r="E272" s="18">
        <v>0</v>
      </c>
      <c r="F272" s="4">
        <v>0</v>
      </c>
      <c r="G272" s="18">
        <v>0</v>
      </c>
      <c r="H272" s="19">
        <v>94700</v>
      </c>
      <c r="K272" s="7"/>
      <c r="M272" s="7">
        <f t="shared" si="16"/>
        <v>0</v>
      </c>
      <c r="N272" s="6">
        <f t="shared" si="15"/>
        <v>258</v>
      </c>
      <c r="O272" s="6" t="str">
        <f>IF(D272=0," ",N272)</f>
        <v> </v>
      </c>
    </row>
    <row r="273" spans="1:15" ht="12.75">
      <c r="A273" t="s">
        <v>963</v>
      </c>
      <c r="B273" s="4" t="s">
        <v>28</v>
      </c>
      <c r="C273" s="6" t="str">
        <f>IF(M273=0," ",RANK(O273,$O$15:$O$374,1))</f>
        <v> </v>
      </c>
      <c r="E273" s="18">
        <v>0</v>
      </c>
      <c r="F273" s="4">
        <v>0</v>
      </c>
      <c r="G273" s="18">
        <v>0</v>
      </c>
      <c r="H273" s="19">
        <v>94700</v>
      </c>
      <c r="K273" s="7"/>
      <c r="M273" s="7">
        <f t="shared" si="16"/>
        <v>0</v>
      </c>
      <c r="N273" s="6">
        <f>N272+1</f>
        <v>259</v>
      </c>
      <c r="O273" s="6" t="str">
        <f>IF(D273=0," ",N273)</f>
        <v> </v>
      </c>
    </row>
    <row r="274" spans="11:13" ht="12.75">
      <c r="K274" s="7"/>
      <c r="M274" s="7"/>
    </row>
    <row r="275" spans="11:13" ht="12.75">
      <c r="K275" s="7"/>
      <c r="M275" s="7"/>
    </row>
    <row r="276" spans="11:13" ht="12.75">
      <c r="K276" s="7"/>
      <c r="M276" s="7"/>
    </row>
    <row r="277" spans="11:13" ht="12.75">
      <c r="K277" s="7"/>
      <c r="M277" s="7"/>
    </row>
    <row r="278" spans="11:13" ht="12.75">
      <c r="K278" s="7"/>
      <c r="M278" s="7"/>
    </row>
    <row r="279" spans="11:13" ht="12.75">
      <c r="K279" s="7"/>
      <c r="M279" s="7"/>
    </row>
    <row r="280" spans="11:13" ht="12.75">
      <c r="K280" s="7"/>
      <c r="M280" s="7"/>
    </row>
    <row r="281" spans="11:13" ht="12.75">
      <c r="K281" s="7"/>
      <c r="M281" s="7"/>
    </row>
    <row r="282" spans="11:13" ht="12.75">
      <c r="K282" s="7"/>
      <c r="M282" s="7"/>
    </row>
    <row r="283" spans="11:13" ht="12.75">
      <c r="K283" s="7"/>
      <c r="M283" s="7"/>
    </row>
    <row r="284" spans="11:13" ht="12.75">
      <c r="K284" s="7"/>
      <c r="M284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Oswin</dc:creator>
  <cp:keywords/>
  <dc:description/>
  <cp:lastModifiedBy>Ryan</cp:lastModifiedBy>
  <dcterms:created xsi:type="dcterms:W3CDTF">2009-12-15T00:25:26Z</dcterms:created>
  <dcterms:modified xsi:type="dcterms:W3CDTF">2012-01-24T05:39:02Z</dcterms:modified>
  <cp:category/>
  <cp:version/>
  <cp:contentType/>
  <cp:contentStatus/>
</cp:coreProperties>
</file>